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2006 Rookie Free-Agent Draft" sheetId="1" r:id="rId1"/>
    <sheet name="Rookie Free-Agent Pool" sheetId="2" r:id="rId2"/>
  </sheets>
  <definedNames>
    <definedName name="_xlnm.Print_Titles" localSheetId="1">'Rookie Free-Agent Pool'!$1:$6</definedName>
  </definedNames>
  <calcPr fullCalcOnLoad="1"/>
</workbook>
</file>

<file path=xl/sharedStrings.xml><?xml version="1.0" encoding="utf-8"?>
<sst xmlns="http://schemas.openxmlformats.org/spreadsheetml/2006/main" count="879" uniqueCount="497">
  <si>
    <t>DAK</t>
  </si>
  <si>
    <t>LEX</t>
  </si>
  <si>
    <t>IND</t>
  </si>
  <si>
    <t>VAL</t>
  </si>
  <si>
    <t>HAR</t>
  </si>
  <si>
    <t>TEM</t>
  </si>
  <si>
    <t>BRO</t>
  </si>
  <si>
    <t>TEX</t>
  </si>
  <si>
    <t>WAL</t>
  </si>
  <si>
    <t>LAK</t>
  </si>
  <si>
    <t>SUN</t>
  </si>
  <si>
    <t>DAV</t>
  </si>
  <si>
    <t>ANC</t>
  </si>
  <si>
    <t xml:space="preserve">  Round 1</t>
  </si>
  <si>
    <t xml:space="preserve">  Round 2</t>
  </si>
  <si>
    <t xml:space="preserve">  Round 3</t>
  </si>
  <si>
    <t xml:space="preserve">  Round 4</t>
  </si>
  <si>
    <t xml:space="preserve">  Round 5</t>
  </si>
  <si>
    <t xml:space="preserve">  Round 6</t>
  </si>
  <si>
    <t>FOR</t>
  </si>
  <si>
    <t>STA</t>
  </si>
  <si>
    <t>TAM</t>
  </si>
  <si>
    <t xml:space="preserve">  Round 7</t>
  </si>
  <si>
    <t xml:space="preserve">  Round 8</t>
  </si>
  <si>
    <t>Supplemental</t>
  </si>
  <si>
    <t>VFO</t>
  </si>
  <si>
    <t>LAN</t>
  </si>
  <si>
    <t>EDI</t>
  </si>
  <si>
    <t>2006-07 SOMIBA ROOKIE/FREE-AGENT DRAFT</t>
  </si>
  <si>
    <t>SEO</t>
  </si>
  <si>
    <t>ADA</t>
  </si>
  <si>
    <t>SPR</t>
  </si>
  <si>
    <t>SAL</t>
  </si>
  <si>
    <t>GRE</t>
  </si>
  <si>
    <t>X</t>
  </si>
  <si>
    <t xml:space="preserve">     SOMIBA ROOKIE/FREE-AGENT POOL -- 11/2/2006</t>
  </si>
  <si>
    <t>NBA</t>
  </si>
  <si>
    <t>Gms</t>
  </si>
  <si>
    <t>Min</t>
  </si>
  <si>
    <t>Tm</t>
  </si>
  <si>
    <t>G</t>
  </si>
  <si>
    <t>mpg</t>
  </si>
  <si>
    <t>Allow</t>
  </si>
  <si>
    <t xml:space="preserve"> Positions</t>
  </si>
  <si>
    <t>Acker, Alex</t>
  </si>
  <si>
    <t>DET</t>
  </si>
  <si>
    <t>Allen, Malik</t>
  </si>
  <si>
    <t>CHI</t>
  </si>
  <si>
    <t>Andersen, Chris</t>
  </si>
  <si>
    <t>NO</t>
  </si>
  <si>
    <t>Anderson, Alan</t>
  </si>
  <si>
    <t>CHA</t>
  </si>
  <si>
    <t>Anderson, Derek</t>
  </si>
  <si>
    <t>MIA</t>
  </si>
  <si>
    <t>Anderson, Shandon</t>
  </si>
  <si>
    <t>Andriuskevicius, Martynas</t>
  </si>
  <si>
    <t>CLE</t>
  </si>
  <si>
    <t>Araujo, Rafael</t>
  </si>
  <si>
    <t>TOR</t>
  </si>
  <si>
    <t>Armstrong, Darrell</t>
  </si>
  <si>
    <t>DAL</t>
  </si>
  <si>
    <t>Augmon, Stacey</t>
  </si>
  <si>
    <t>ORL</t>
  </si>
  <si>
    <t>Baker, Vin</t>
  </si>
  <si>
    <t>LAC</t>
  </si>
  <si>
    <t>Barrett, Andre</t>
  </si>
  <si>
    <t>Barron, Earl</t>
  </si>
  <si>
    <t>Basden, Eddie</t>
  </si>
  <si>
    <t>Bass, Brandon</t>
  </si>
  <si>
    <t>Batista, Esteban</t>
  </si>
  <si>
    <t>ATL</t>
  </si>
  <si>
    <t>Baxter, Lonny</t>
  </si>
  <si>
    <t>Bell, Charlie</t>
  </si>
  <si>
    <t>MIL</t>
  </si>
  <si>
    <t>Bender, Jonathan</t>
  </si>
  <si>
    <t>Blatche, Andray</t>
  </si>
  <si>
    <t>WAS</t>
  </si>
  <si>
    <t>Bogut, Andrew</t>
  </si>
  <si>
    <t>Booth, Calvin</t>
  </si>
  <si>
    <t>Bowen, Bruce</t>
  </si>
  <si>
    <t>SA</t>
  </si>
  <si>
    <t>Bradley, Michael</t>
  </si>
  <si>
    <t>PHI</t>
  </si>
  <si>
    <t>Brown, Devin</t>
  </si>
  <si>
    <t>UT</t>
  </si>
  <si>
    <t>Brunson, Rick</t>
  </si>
  <si>
    <t>HOU</t>
  </si>
  <si>
    <t>Burke, Pat</t>
  </si>
  <si>
    <t>PHO</t>
  </si>
  <si>
    <t>Burks, Antonio</t>
  </si>
  <si>
    <t>MEM</t>
  </si>
  <si>
    <t>Burleson, Kevin</t>
  </si>
  <si>
    <t>Butler, Jackie</t>
  </si>
  <si>
    <t>NY</t>
  </si>
  <si>
    <t>Butler, Rasual</t>
  </si>
  <si>
    <t>Bynum, Andrew</t>
  </si>
  <si>
    <t>LAL</t>
  </si>
  <si>
    <t>Bynum, Will</t>
  </si>
  <si>
    <t>GS</t>
  </si>
  <si>
    <t>Cabarkapa, Zarko</t>
  </si>
  <si>
    <t>Calderon, Jose</t>
  </si>
  <si>
    <t>Cardinal, Brian</t>
  </si>
  <si>
    <t>Cato, Kelvin</t>
  </si>
  <si>
    <t>Cheaney, Calbert</t>
  </si>
  <si>
    <t>Christie, Doug</t>
  </si>
  <si>
    <t>Cleaves, Mateen</t>
  </si>
  <si>
    <t>SEA</t>
  </si>
  <si>
    <t>Davis, Antonio</t>
  </si>
  <si>
    <t>Davis, Dale</t>
  </si>
  <si>
    <t>Davis, Josh</t>
  </si>
  <si>
    <t>Delk, Tony</t>
  </si>
  <si>
    <t>Dickau, Dan</t>
  </si>
  <si>
    <t>BOS</t>
  </si>
  <si>
    <t>Diener, Travis</t>
  </si>
  <si>
    <t>Diogu, Ike</t>
  </si>
  <si>
    <t>Doleac, Michael</t>
  </si>
  <si>
    <t>Dupree, Ronald</t>
  </si>
  <si>
    <t>MIN</t>
  </si>
  <si>
    <t>Edwards, John</t>
  </si>
  <si>
    <t>Eisley, Howard</t>
  </si>
  <si>
    <t>DEN</t>
  </si>
  <si>
    <t>Ellis, Monta</t>
  </si>
  <si>
    <t>Elson, Francisco</t>
  </si>
  <si>
    <t>Ewing, Daniel</t>
  </si>
  <si>
    <t>Felix, Noel</t>
  </si>
  <si>
    <t>Felton, Raymond</t>
  </si>
  <si>
    <t>Fitch, Gerald</t>
  </si>
  <si>
    <t>Fizer, Marcus</t>
  </si>
  <si>
    <t>Ford, Sharrod</t>
  </si>
  <si>
    <t>Ford, T.J.</t>
  </si>
  <si>
    <t>Fortson, Danny</t>
  </si>
  <si>
    <t>Foyle, Adonal</t>
  </si>
  <si>
    <t>Frahm, Richie</t>
  </si>
  <si>
    <t>Frye, Channing</t>
  </si>
  <si>
    <t>Gai, Deng</t>
  </si>
  <si>
    <t>Gaines, Reece</t>
  </si>
  <si>
    <t>Garcia, Francisco</t>
  </si>
  <si>
    <t>SAC</t>
  </si>
  <si>
    <t>George, Devean</t>
  </si>
  <si>
    <t>Gill, Eddie</t>
  </si>
  <si>
    <t>Goldwire, Anthony</t>
  </si>
  <si>
    <t>Gomes, Ryan</t>
  </si>
  <si>
    <t>Graham, Joey</t>
  </si>
  <si>
    <t>Graham, Stephen</t>
  </si>
  <si>
    <t>Granger, Danny</t>
  </si>
  <si>
    <t>Grant, Brian</t>
  </si>
  <si>
    <t>Green, Devin</t>
  </si>
  <si>
    <t>Green, Gerald</t>
  </si>
  <si>
    <t>Green, Willie</t>
  </si>
  <si>
    <t>Greene, Orien</t>
  </si>
  <si>
    <t>Griffin, Adrian</t>
  </si>
  <si>
    <t>Grundy, Anthony</t>
  </si>
  <si>
    <t>Hamilton, Zendon</t>
  </si>
  <si>
    <t>Hardaway, Penny</t>
  </si>
  <si>
    <t>Harrington, Othella</t>
  </si>
  <si>
    <t>Hart, Jason</t>
  </si>
  <si>
    <t>Hayes, Chuck</t>
  </si>
  <si>
    <t>Hayes, Jarvis</t>
  </si>
  <si>
    <t>Head, Luther</t>
  </si>
  <si>
    <t>Henderson, Alan</t>
  </si>
  <si>
    <t>Hodge, Julius</t>
  </si>
  <si>
    <t>Holcomb, Randy</t>
  </si>
  <si>
    <t>Hudson, Troy</t>
  </si>
  <si>
    <t>Humphries, Kris</t>
  </si>
  <si>
    <t>Hunter, Lindsey</t>
  </si>
  <si>
    <t>Ilunga-Mbenga, Didier</t>
  </si>
  <si>
    <t>Ivey, Royal</t>
  </si>
  <si>
    <t>Jack, Jarrett</t>
  </si>
  <si>
    <t>POR</t>
  </si>
  <si>
    <t>Jackson, Jermaine</t>
  </si>
  <si>
    <t>Jackson, Jim</t>
  </si>
  <si>
    <t>Jackson, Luke</t>
  </si>
  <si>
    <t>Jackson, Marc</t>
  </si>
  <si>
    <t>Jasikevicius, Sarunas</t>
  </si>
  <si>
    <t>Johnson, Amir</t>
  </si>
  <si>
    <t>Johnson, DerMarr</t>
  </si>
  <si>
    <t>Johnson, Ervin</t>
  </si>
  <si>
    <t>Johnson, Linton</t>
  </si>
  <si>
    <t>Jones, Dahntay</t>
  </si>
  <si>
    <t>Jones, Damon</t>
  </si>
  <si>
    <t>Jones, Dwayne</t>
  </si>
  <si>
    <t>Kapono, Jason</t>
  </si>
  <si>
    <t>Kasun, Mario</t>
  </si>
  <si>
    <t>Kleiza, Linas</t>
  </si>
  <si>
    <t>Korolev, Yaroslav</t>
  </si>
  <si>
    <t>Kukoc, Toni</t>
  </si>
  <si>
    <t>LaFrentz, Raef</t>
  </si>
  <si>
    <t>Lampe, Maciej</t>
  </si>
  <si>
    <t>Lee, David</t>
  </si>
  <si>
    <t>Lenard, Voshon</t>
  </si>
  <si>
    <t>Livingston, Randy</t>
  </si>
  <si>
    <t>Lucas, John</t>
  </si>
  <si>
    <t>Macijauskus, Arvydas</t>
  </si>
  <si>
    <t>Madsen, Mark</t>
  </si>
  <si>
    <t>Marks, Sean</t>
  </si>
  <si>
    <t>Marshall, Rawle</t>
  </si>
  <si>
    <t>Martin, Darrick</t>
  </si>
  <si>
    <t>Mason, Desmond</t>
  </si>
  <si>
    <t>Maxiell, Jason</t>
  </si>
  <si>
    <t>May, Sean</t>
  </si>
  <si>
    <t>McCants, Rashad</t>
  </si>
  <si>
    <t>McCarty, Walter</t>
  </si>
  <si>
    <t>McInnis, Jeff</t>
  </si>
  <si>
    <t>NJ</t>
  </si>
  <si>
    <t>McKie, Aaron</t>
  </si>
  <si>
    <t>McLeod, Keith</t>
  </si>
  <si>
    <t>Medvedenko, Slava</t>
  </si>
  <si>
    <t>Miles, Aaron</t>
  </si>
  <si>
    <t>Miles, C.J.</t>
  </si>
  <si>
    <t>Monia, Sergei</t>
  </si>
  <si>
    <t>Morris, Terence</t>
  </si>
  <si>
    <t>Murray, Flip</t>
  </si>
  <si>
    <t>Murray, Lamond</t>
  </si>
  <si>
    <t>Mutombo, Dikembe</t>
  </si>
  <si>
    <t>Nachbar, Bostjan</t>
  </si>
  <si>
    <t>Nailon, Lee</t>
  </si>
  <si>
    <t>Ndong, Boniface</t>
  </si>
  <si>
    <t>Norris, Moochie</t>
  </si>
  <si>
    <t>Oberto, Fabricio</t>
  </si>
  <si>
    <t>Ollie, Kevin</t>
  </si>
  <si>
    <t>Ostertag, Greg</t>
  </si>
  <si>
    <t>Outlaw, Bo</t>
  </si>
  <si>
    <t>Owens, Andre</t>
  </si>
  <si>
    <t>Padgett, Scott</t>
  </si>
  <si>
    <t>Paul, Chris</t>
  </si>
  <si>
    <t>Pavlovic, Sasha</t>
  </si>
  <si>
    <t>Petro, Johan</t>
  </si>
  <si>
    <t>Piatkowski, Eric</t>
  </si>
  <si>
    <t>Planinic, Zoran</t>
  </si>
  <si>
    <t>Podkolzin, Pavel</t>
  </si>
  <si>
    <t>Potapenko, Vitaly</t>
  </si>
  <si>
    <t>Powell, Josh</t>
  </si>
  <si>
    <t>Price, Ronnie</t>
  </si>
  <si>
    <t>Profit, Laron</t>
  </si>
  <si>
    <t>Randolph, Shavlik</t>
  </si>
  <si>
    <t>Ratliff, Theo</t>
  </si>
  <si>
    <t>Rebraca, Zeljko</t>
  </si>
  <si>
    <t>Reed, Justin</t>
  </si>
  <si>
    <t>Roberson, Anthony</t>
  </si>
  <si>
    <t>Roberts, Lawrence</t>
  </si>
  <si>
    <t>Robinson, Bernard</t>
  </si>
  <si>
    <t>Robinson, Nate</t>
  </si>
  <si>
    <t>Ruffin, Michael</t>
  </si>
  <si>
    <t>Rush, Kareem</t>
  </si>
  <si>
    <t>Russell, Bryon</t>
  </si>
  <si>
    <t>Sampson, Jamal</t>
  </si>
  <si>
    <t>Sanders, Melvin</t>
  </si>
  <si>
    <t>Scales, Alex</t>
  </si>
  <si>
    <t>Schenscher, Luke</t>
  </si>
  <si>
    <t>Seung-Jin, Ha</t>
  </si>
  <si>
    <t>Simien, Wayne</t>
  </si>
  <si>
    <t>Singleton, James</t>
  </si>
  <si>
    <t>Skinner, Brian</t>
  </si>
  <si>
    <t>Smith, Charles</t>
  </si>
  <si>
    <t>Smith, Donta</t>
  </si>
  <si>
    <t>Songaila, Darius</t>
  </si>
  <si>
    <t>Storey, Awvee</t>
  </si>
  <si>
    <t>Stoudamire, Salim</t>
  </si>
  <si>
    <t>Swift, Robert</t>
  </si>
  <si>
    <t>Taft, Chris</t>
  </si>
  <si>
    <t>Taylor, Donell</t>
  </si>
  <si>
    <t>Thomas, Billy</t>
  </si>
  <si>
    <t>Thomas, James</t>
  </si>
  <si>
    <t>Thomas, John</t>
  </si>
  <si>
    <t>Thompson, Dijon</t>
  </si>
  <si>
    <t>Tskitshvili, Nikoloz</t>
  </si>
  <si>
    <t>Turiaf, Ronny</t>
  </si>
  <si>
    <t>Udoka, Ime</t>
  </si>
  <si>
    <t>Villanueva, Charlie</t>
  </si>
  <si>
    <t>Vroman, Jackson</t>
  </si>
  <si>
    <t>Wafer, Von</t>
  </si>
  <si>
    <t>Walker, Samaki</t>
  </si>
  <si>
    <t>Walsh, Matt</t>
  </si>
  <si>
    <t>Warrick, Hakim</t>
  </si>
  <si>
    <t>Webster, Martell</t>
  </si>
  <si>
    <t>Welsch, Jiri</t>
  </si>
  <si>
    <t>Wesley, David</t>
  </si>
  <si>
    <t>Whaley, Robert</t>
  </si>
  <si>
    <t>Wilks, Mike</t>
  </si>
  <si>
    <t>Williams, Aaron</t>
  </si>
  <si>
    <t>Williams, Alvin</t>
  </si>
  <si>
    <t>Williams, Deron</t>
  </si>
  <si>
    <t>Williams, Eric</t>
  </si>
  <si>
    <t>Williams, Louis</t>
  </si>
  <si>
    <t>Williams, Marvin</t>
  </si>
  <si>
    <t>Williamson, Corliss</t>
  </si>
  <si>
    <t>Woods, Loren</t>
  </si>
  <si>
    <t>Woods, Qyntel</t>
  </si>
  <si>
    <t>Wright, Antoine</t>
  </si>
  <si>
    <t>Wright, Bracey</t>
  </si>
  <si>
    <t>Wright, Dorell</t>
  </si>
  <si>
    <t>Zimmerman, Derrick</t>
  </si>
  <si>
    <t>Use the "positions" column to determine the positions the player is:  allowed to play</t>
  </si>
  <si>
    <t xml:space="preserve">   (on offense and defense), allowed to be given minutes in the fatigue grid, and</t>
  </si>
  <si>
    <t xml:space="preserve">   allowed to be set in the lineup grid.   1=Point Guard/Right Guard, 2=Shooting</t>
  </si>
  <si>
    <t xml:space="preserve">   Guard/Left Guard, 3=Shooting Forward/Right Forward, 4=Power Forward/Left</t>
  </si>
  <si>
    <t xml:space="preserve">   Forward, and 5=Center.</t>
  </si>
  <si>
    <t>Note that players who did not play last year are not eligible to be drafted.</t>
  </si>
  <si>
    <t>completed 11/4/2006</t>
  </si>
  <si>
    <t>Chris Paul</t>
  </si>
  <si>
    <t>Charlie Bell</t>
  </si>
  <si>
    <t>Daniel Ewing</t>
  </si>
  <si>
    <t>Othella Harrington</t>
  </si>
  <si>
    <t>Alan Henderson</t>
  </si>
  <si>
    <t>Michael Bradley</t>
  </si>
  <si>
    <t>Ronald Dupree</t>
  </si>
  <si>
    <t>Mario Kasun</t>
  </si>
  <si>
    <t>Penny Hardaway</t>
  </si>
  <si>
    <t>Deron Williams</t>
  </si>
  <si>
    <t>Ronny Turiaf</t>
  </si>
  <si>
    <t>Theo Ratliff</t>
  </si>
  <si>
    <t>Esteban Batista</t>
  </si>
  <si>
    <t>Kareem Rush</t>
  </si>
  <si>
    <t>Willie Green</t>
  </si>
  <si>
    <t>Voshon Lenard</t>
  </si>
  <si>
    <t>pass</t>
  </si>
  <si>
    <t>Will Bynum</t>
  </si>
  <si>
    <t>Raymond Felton</t>
  </si>
  <si>
    <t>Nate Robinson</t>
  </si>
  <si>
    <t>Antoine Wright</t>
  </si>
  <si>
    <t>Sasha Pavlovic</t>
  </si>
  <si>
    <t>Travis Diener</t>
  </si>
  <si>
    <t>Jeff McInnis</t>
  </si>
  <si>
    <t>Sergei Monia</t>
  </si>
  <si>
    <t>Calbert Cheaney</t>
  </si>
  <si>
    <t>Noel Felix</t>
  </si>
  <si>
    <t>Andrew Bogut</t>
  </si>
  <si>
    <t>Jason Maxiell</t>
  </si>
  <si>
    <t>Fabricio Oberto</t>
  </si>
  <si>
    <t>Amir Johnson</t>
  </si>
  <si>
    <t>Anthony Grundy</t>
  </si>
  <si>
    <t>Mike Wilks</t>
  </si>
  <si>
    <t>Brian Grant</t>
  </si>
  <si>
    <t>Jamal Sampson</t>
  </si>
  <si>
    <t>Charlie Villanueva</t>
  </si>
  <si>
    <t>S.Jasikevicius</t>
  </si>
  <si>
    <t>Dahntay Jones</t>
  </si>
  <si>
    <t>Devean George</t>
  </si>
  <si>
    <t>Mark Madsen</t>
  </si>
  <si>
    <t>Darrick Martin</t>
  </si>
  <si>
    <t>Jermaine Jackson</t>
  </si>
  <si>
    <t>Terence Morris</t>
  </si>
  <si>
    <t>Channing Frye</t>
  </si>
  <si>
    <t>Francisco Elson</t>
  </si>
  <si>
    <t>Darius Songaila</t>
  </si>
  <si>
    <t>Marc Jackson</t>
  </si>
  <si>
    <t>Scott Padgett</t>
  </si>
  <si>
    <t>Jackson Vroman</t>
  </si>
  <si>
    <t>Mateen Cleaves</t>
  </si>
  <si>
    <t>Marvin Williams</t>
  </si>
  <si>
    <t>Desmond Mason</t>
  </si>
  <si>
    <t>David Wesley</t>
  </si>
  <si>
    <t>Linton Johnson</t>
  </si>
  <si>
    <t>Royal Ivey</t>
  </si>
  <si>
    <t>Laron Profit</t>
  </si>
  <si>
    <t>Rick Brunson</t>
  </si>
  <si>
    <t>Zendon Hamilton</t>
  </si>
  <si>
    <t>Danny Granger</t>
  </si>
  <si>
    <t>Adonal Foyle</t>
  </si>
  <si>
    <t>Bernard Robinson</t>
  </si>
  <si>
    <t>Antonio Davis</t>
  </si>
  <si>
    <t>Aaron Williams</t>
  </si>
  <si>
    <t>Brian Cardinal</t>
  </si>
  <si>
    <t>T.J. Ford</t>
  </si>
  <si>
    <t>Johan Petro</t>
  </si>
  <si>
    <t>Jarvis Hayes</t>
  </si>
  <si>
    <t>Qyntel Woods</t>
  </si>
  <si>
    <t>Kelvin Cato</t>
  </si>
  <si>
    <t>Alan Anderson</t>
  </si>
  <si>
    <t>Ronnie Price</t>
  </si>
  <si>
    <t>Jarrett Jack</t>
  </si>
  <si>
    <t>Robert Swift</t>
  </si>
  <si>
    <t>Rasual Butler</t>
  </si>
  <si>
    <t>Chris Andersen</t>
  </si>
  <si>
    <t>Jason Hart</t>
  </si>
  <si>
    <t>Michael Doleac</t>
  </si>
  <si>
    <t>Eric Williams</t>
  </si>
  <si>
    <t>Ike Diogu</t>
  </si>
  <si>
    <t>C.J. Miles</t>
  </si>
  <si>
    <t>Devin Brown</t>
  </si>
  <si>
    <t>Adrian Griffin</t>
  </si>
  <si>
    <t>Shandon Anderson</t>
  </si>
  <si>
    <t>Pat Burke</t>
  </si>
  <si>
    <t>Jim Jackson</t>
  </si>
  <si>
    <t>Jackie Butler</t>
  </si>
  <si>
    <t>Chuck Hayes</t>
  </si>
  <si>
    <t>James Singleton</t>
  </si>
  <si>
    <t>Loren Woods</t>
  </si>
  <si>
    <t>Darrell Armstrong</t>
  </si>
  <si>
    <t>Sean Marks</t>
  </si>
  <si>
    <t>Howard Eisley</t>
  </si>
  <si>
    <t>Julius Hodge</t>
  </si>
  <si>
    <t>David Lee</t>
  </si>
  <si>
    <t>Linas Kleiza</t>
  </si>
  <si>
    <t>Kris Humphries</t>
  </si>
  <si>
    <t>Lonny Baxter</t>
  </si>
  <si>
    <t>Moochie Norris</t>
  </si>
  <si>
    <t>Tony Delk</t>
  </si>
  <si>
    <t>Sean May</t>
  </si>
  <si>
    <t>Dorrell Wright</t>
  </si>
  <si>
    <t>Malik Allen</t>
  </si>
  <si>
    <t>Keith McLeod</t>
  </si>
  <si>
    <t>Rawle Marshall</t>
  </si>
  <si>
    <t>Zoran Planinic</t>
  </si>
  <si>
    <t>Vitaly Potapenko</t>
  </si>
  <si>
    <t>Gerald Fitch</t>
  </si>
  <si>
    <t>Andrew Bynum</t>
  </si>
  <si>
    <t>Salim Stoudamire</t>
  </si>
  <si>
    <t>Danny Fortson</t>
  </si>
  <si>
    <t>Troy Hudson</t>
  </si>
  <si>
    <t>Corliss Williamson</t>
  </si>
  <si>
    <t>Zeljko Rebraca</t>
  </si>
  <si>
    <t>Stacey Augmon</t>
  </si>
  <si>
    <t>Eddie Gill</t>
  </si>
  <si>
    <t>Ryan Gomes</t>
  </si>
  <si>
    <t>Flip Murray</t>
  </si>
  <si>
    <t>Jason Kapono</t>
  </si>
  <si>
    <t>Zarko Cabarkapa</t>
  </si>
  <si>
    <t>Calvin Booth</t>
  </si>
  <si>
    <t>M.Andriuskevicius</t>
  </si>
  <si>
    <t>Ervin Johnson</t>
  </si>
  <si>
    <t>Hakim Warrick</t>
  </si>
  <si>
    <t>Joey Graham</t>
  </si>
  <si>
    <t>Shavlik Randolph</t>
  </si>
  <si>
    <t>Derek Anderson</t>
  </si>
  <si>
    <t>Wayne Simien</t>
  </si>
  <si>
    <t>Aaron Miles</t>
  </si>
  <si>
    <t>Brandon Bass</t>
  </si>
  <si>
    <t>Robert Whaley</t>
  </si>
  <si>
    <t>Monta Ellis</t>
  </si>
  <si>
    <t>Bracey Wright</t>
  </si>
  <si>
    <t>Orien Greene</t>
  </si>
  <si>
    <t>Jiri Welsch</t>
  </si>
  <si>
    <t>Lamond Murray</t>
  </si>
  <si>
    <t>Josh Powell</t>
  </si>
  <si>
    <t>Walter McCarty</t>
  </si>
  <si>
    <t>Luke Schenscher</t>
  </si>
  <si>
    <t>Martell Webster</t>
  </si>
  <si>
    <t>Damon Jones</t>
  </si>
  <si>
    <t>Kevin Ollie</t>
  </si>
  <si>
    <t>Toni Kukoc</t>
  </si>
  <si>
    <t>Andray Blatche</t>
  </si>
  <si>
    <t>Stephen Graham</t>
  </si>
  <si>
    <t>Doug Christie</t>
  </si>
  <si>
    <t>Ha Seung-Jin</t>
  </si>
  <si>
    <t>Jose Calderon</t>
  </si>
  <si>
    <t>Raef LaFrentz</t>
  </si>
  <si>
    <t>Ime Udoka</t>
  </si>
  <si>
    <t>Justin Reed</t>
  </si>
  <si>
    <t>Bo Outlaw</t>
  </si>
  <si>
    <t>Louis Williams</t>
  </si>
  <si>
    <t>John Edwards</t>
  </si>
  <si>
    <t>Von Wafer</t>
  </si>
  <si>
    <t>Gerald Green</t>
  </si>
  <si>
    <t>Francisco Garcia</t>
  </si>
  <si>
    <t>Michael Ruffin</t>
  </si>
  <si>
    <t>Greg Ostertag</t>
  </si>
  <si>
    <t>Donell Taylor</t>
  </si>
  <si>
    <t>Anthony Roberson</t>
  </si>
  <si>
    <t>Dwayne Jones</t>
  </si>
  <si>
    <t>Luther Head</t>
  </si>
  <si>
    <t>D. Mutombo</t>
  </si>
  <si>
    <t>Andre Barrett</t>
  </si>
  <si>
    <t>Lindsey Hunter</t>
  </si>
  <si>
    <t>Dan Dickau</t>
  </si>
  <si>
    <t>Dale Davis</t>
  </si>
  <si>
    <t>Rashad McCants</t>
  </si>
  <si>
    <t>Lawrence Roberts</t>
  </si>
  <si>
    <t>DerMarr Johnson</t>
  </si>
  <si>
    <t>Chris Taft</t>
  </si>
  <si>
    <t>Antonio Burks</t>
  </si>
  <si>
    <t>John Lucas</t>
  </si>
  <si>
    <t>Kevin Burleson</t>
  </si>
  <si>
    <t>Lee Nailon</t>
  </si>
  <si>
    <t>Bruce Bowen</t>
  </si>
  <si>
    <t>Brian Skinner</t>
  </si>
  <si>
    <t>Rafael Araujo</t>
  </si>
  <si>
    <t>D. Ilunga-Mbenga</t>
  </si>
  <si>
    <t>Luke Jackson</t>
  </si>
  <si>
    <t>Earl Barron</t>
  </si>
  <si>
    <t>Richie Frahm</t>
  </si>
  <si>
    <t>Draft began at 8:00am PST and finished at 11:50am</t>
  </si>
  <si>
    <t>Bostjan Nachbar</t>
  </si>
  <si>
    <t>Yaroslav Korolev</t>
  </si>
  <si>
    <t>Rookie/free-agent draft order:  VFO, TAM, STA (STA, VFO, TAM in other rounds), WAL, LAN, EDI, HAR, FOR, BRO, IND, SEO, ADA, SPR, SAL,</t>
  </si>
  <si>
    <t xml:space="preserve">  LAK, GRE, LEX, TEX, ANC, TEM, DAV, SUN, DAK, VAL</t>
  </si>
  <si>
    <t>Notes:</t>
  </si>
  <si>
    <t>1) tie-breaker:  EDI and HAR split their 4 games, EDI won the coin-toss so EDI drafts ahead of HAR in odd-numbered rounds while</t>
  </si>
  <si>
    <t xml:space="preserve">    HAR drafts ahead of EDI in even-numbered rounds</t>
  </si>
  <si>
    <t>2) tie-breaker:  IND won 2 of 3 from BRO so BRO drafts ahead of IND in odd-numbered rounds while IND drafts ahead of BRO in</t>
  </si>
  <si>
    <t xml:space="preserve">    even-numbered rounds</t>
  </si>
  <si>
    <t>3) DAV won the playoff tie-breakers so TEM drafts ahead of DAV in odd-numbered rounds while DAV drafts of TEM in even-numbered</t>
  </si>
  <si>
    <t xml:space="preserve">    4ounds</t>
  </si>
  <si>
    <t>4) VAL won the championship game so drafts last in each round</t>
  </si>
  <si>
    <t>5) DAK lost the championship game so drafts second-to-last in each round</t>
  </si>
  <si>
    <t>6) First 3 picks in round 1 determined via lottery held on the league’s message board with the CA state mega ball 10/27</t>
  </si>
  <si>
    <t>7) The new teams will reverse order with each other in even-numbered rounds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</si>
</sst>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mmm\ dd"/>
    <numFmt numFmtId="174" formatCode="mm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8">
    <font>
      <sz val="10"/>
      <name val="Arial"/>
      <family val="0"/>
    </font>
    <font>
      <b/>
      <u val="single"/>
      <sz val="16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72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4"/>
  <sheetViews>
    <sheetView tabSelected="1" zoomScale="75" zoomScaleNormal="75" workbookViewId="0" topLeftCell="A1">
      <selection activeCell="J2" sqref="J2"/>
    </sheetView>
  </sheetViews>
  <sheetFormatPr defaultColWidth="9.140625" defaultRowHeight="12.75"/>
  <cols>
    <col min="1" max="1" width="9.140625" style="1" customWidth="1"/>
    <col min="2" max="3" width="5.7109375" style="0" customWidth="1"/>
    <col min="4" max="4" width="15.8515625" style="0" bestFit="1" customWidth="1"/>
    <col min="5" max="6" width="5.7109375" style="0" customWidth="1"/>
    <col min="7" max="7" width="15.8515625" style="0" customWidth="1"/>
    <col min="8" max="9" width="5.7109375" style="0" customWidth="1"/>
    <col min="10" max="10" width="15.8515625" style="0" customWidth="1"/>
    <col min="11" max="12" width="5.7109375" style="0" customWidth="1"/>
    <col min="13" max="13" width="15.8515625" style="0" customWidth="1"/>
    <col min="14" max="15" width="5.7109375" style="0" customWidth="1"/>
    <col min="16" max="16" width="16.00390625" style="0" customWidth="1"/>
    <col min="17" max="18" width="5.7109375" style="0" customWidth="1"/>
    <col min="19" max="19" width="16.00390625" style="0" customWidth="1"/>
    <col min="20" max="21" width="5.7109375" style="0" customWidth="1"/>
    <col min="22" max="22" width="16.00390625" style="0" customWidth="1"/>
    <col min="23" max="24" width="5.7109375" style="0" customWidth="1"/>
    <col min="25" max="25" width="16.00390625" style="0" customWidth="1"/>
    <col min="26" max="27" width="5.7109375" style="0" customWidth="1"/>
    <col min="28" max="28" width="16.00390625" style="0" customWidth="1"/>
    <col min="29" max="30" width="5.140625" style="0" customWidth="1"/>
    <col min="31" max="31" width="16.00390625" style="0" customWidth="1"/>
  </cols>
  <sheetData>
    <row r="1" ht="7.5" customHeight="1"/>
    <row r="2" ht="20.25">
      <c r="J2" s="2" t="s">
        <v>28</v>
      </c>
    </row>
    <row r="4" ht="12.75">
      <c r="J4" s="5" t="s">
        <v>298</v>
      </c>
    </row>
    <row r="6" ht="12.75">
      <c r="J6" s="1"/>
    </row>
    <row r="7" spans="2:26" ht="12.75">
      <c r="B7" t="s">
        <v>13</v>
      </c>
      <c r="E7" t="s">
        <v>14</v>
      </c>
      <c r="H7" t="s">
        <v>15</v>
      </c>
      <c r="K7" t="s">
        <v>16</v>
      </c>
      <c r="N7" t="s">
        <v>17</v>
      </c>
      <c r="Q7" t="s">
        <v>18</v>
      </c>
      <c r="T7" t="s">
        <v>22</v>
      </c>
      <c r="W7" t="s">
        <v>23</v>
      </c>
      <c r="Z7" t="s">
        <v>24</v>
      </c>
    </row>
    <row r="10" spans="1:28" ht="12.75">
      <c r="A10" s="1">
        <v>1</v>
      </c>
      <c r="B10" s="3" t="s">
        <v>25</v>
      </c>
      <c r="C10" s="3"/>
      <c r="D10" s="3" t="s">
        <v>299</v>
      </c>
      <c r="E10" s="3" t="s">
        <v>20</v>
      </c>
      <c r="F10" s="3"/>
      <c r="G10" s="3" t="s">
        <v>300</v>
      </c>
      <c r="H10" s="3" t="s">
        <v>20</v>
      </c>
      <c r="I10" s="3"/>
      <c r="J10" s="3" t="s">
        <v>301</v>
      </c>
      <c r="K10" s="3" t="s">
        <v>20</v>
      </c>
      <c r="L10" s="3"/>
      <c r="M10" s="3" t="s">
        <v>302</v>
      </c>
      <c r="N10" s="3" t="s">
        <v>20</v>
      </c>
      <c r="O10" s="3"/>
      <c r="P10" s="3" t="s">
        <v>303</v>
      </c>
      <c r="Q10" s="3" t="s">
        <v>20</v>
      </c>
      <c r="R10" s="3"/>
      <c r="S10" s="3" t="s">
        <v>304</v>
      </c>
      <c r="T10" s="3" t="s">
        <v>20</v>
      </c>
      <c r="U10" s="3"/>
      <c r="V10" s="3" t="s">
        <v>305</v>
      </c>
      <c r="W10" s="3" t="s">
        <v>20</v>
      </c>
      <c r="X10" s="3"/>
      <c r="Y10" s="3" t="s">
        <v>306</v>
      </c>
      <c r="Z10" s="3" t="s">
        <v>12</v>
      </c>
      <c r="AA10" s="3"/>
      <c r="AB10" s="3" t="s">
        <v>307</v>
      </c>
    </row>
    <row r="11" spans="1:28" ht="12.75">
      <c r="A11" s="1">
        <v>2</v>
      </c>
      <c r="B11" s="3" t="s">
        <v>21</v>
      </c>
      <c r="C11" s="3"/>
      <c r="D11" s="3" t="s">
        <v>308</v>
      </c>
      <c r="E11" s="3" t="s">
        <v>25</v>
      </c>
      <c r="F11" s="3" t="s">
        <v>3</v>
      </c>
      <c r="G11" s="3" t="s">
        <v>309</v>
      </c>
      <c r="H11" s="3" t="s">
        <v>25</v>
      </c>
      <c r="I11" s="3"/>
      <c r="J11" s="3" t="s">
        <v>310</v>
      </c>
      <c r="K11" s="3" t="s">
        <v>25</v>
      </c>
      <c r="L11" s="3"/>
      <c r="M11" s="3" t="s">
        <v>311</v>
      </c>
      <c r="N11" s="3" t="s">
        <v>25</v>
      </c>
      <c r="O11" s="3"/>
      <c r="P11" s="3" t="s">
        <v>312</v>
      </c>
      <c r="Q11" s="3" t="s">
        <v>25</v>
      </c>
      <c r="R11" s="3"/>
      <c r="S11" s="3" t="s">
        <v>313</v>
      </c>
      <c r="T11" s="3" t="s">
        <v>25</v>
      </c>
      <c r="U11" s="3"/>
      <c r="V11" s="3" t="s">
        <v>314</v>
      </c>
      <c r="W11" s="3" t="s">
        <v>25</v>
      </c>
      <c r="X11" s="3"/>
      <c r="Y11" s="3" t="s">
        <v>315</v>
      </c>
      <c r="Z11" t="s">
        <v>0</v>
      </c>
      <c r="AB11" s="3" t="s">
        <v>316</v>
      </c>
    </row>
    <row r="12" spans="1:28" ht="12.75">
      <c r="A12" s="1">
        <v>3</v>
      </c>
      <c r="B12" s="3" t="s">
        <v>20</v>
      </c>
      <c r="C12" s="3"/>
      <c r="D12" s="3" t="s">
        <v>317</v>
      </c>
      <c r="E12" s="3" t="s">
        <v>21</v>
      </c>
      <c r="F12" s="3"/>
      <c r="G12" s="3" t="s">
        <v>318</v>
      </c>
      <c r="H12" s="3" t="s">
        <v>21</v>
      </c>
      <c r="I12" s="3"/>
      <c r="J12" s="3" t="s">
        <v>319</v>
      </c>
      <c r="K12" s="3" t="s">
        <v>21</v>
      </c>
      <c r="L12" s="3"/>
      <c r="M12" s="3" t="s">
        <v>320</v>
      </c>
      <c r="N12" s="3" t="s">
        <v>21</v>
      </c>
      <c r="O12" s="3"/>
      <c r="P12" s="3" t="s">
        <v>321</v>
      </c>
      <c r="Q12" s="3" t="s">
        <v>21</v>
      </c>
      <c r="R12" s="3"/>
      <c r="S12" s="3" t="s">
        <v>322</v>
      </c>
      <c r="T12" s="3" t="s">
        <v>21</v>
      </c>
      <c r="U12" s="3"/>
      <c r="V12" s="3" t="s">
        <v>323</v>
      </c>
      <c r="W12" s="3" t="s">
        <v>21</v>
      </c>
      <c r="X12" s="3"/>
      <c r="Y12" s="3" t="s">
        <v>324</v>
      </c>
      <c r="Z12" t="s">
        <v>12</v>
      </c>
      <c r="AA12" s="3"/>
      <c r="AB12" s="3" t="s">
        <v>325</v>
      </c>
    </row>
    <row r="13" spans="1:28" ht="12.75">
      <c r="A13" s="1">
        <v>4</v>
      </c>
      <c r="B13" s="3" t="s">
        <v>8</v>
      </c>
      <c r="C13" s="3"/>
      <c r="D13" s="3" t="s">
        <v>326</v>
      </c>
      <c r="E13" s="3" t="s">
        <v>8</v>
      </c>
      <c r="F13" s="3"/>
      <c r="G13" s="3" t="s">
        <v>327</v>
      </c>
      <c r="H13" s="3" t="s">
        <v>8</v>
      </c>
      <c r="I13" s="3"/>
      <c r="J13" s="3" t="s">
        <v>328</v>
      </c>
      <c r="K13" s="3" t="s">
        <v>8</v>
      </c>
      <c r="L13" s="3"/>
      <c r="M13" s="3" t="s">
        <v>329</v>
      </c>
      <c r="N13" s="3" t="s">
        <v>8</v>
      </c>
      <c r="O13" s="3"/>
      <c r="P13" s="3" t="s">
        <v>330</v>
      </c>
      <c r="Q13" s="3" t="s">
        <v>8</v>
      </c>
      <c r="R13" s="3"/>
      <c r="S13" s="3" t="s">
        <v>331</v>
      </c>
      <c r="T13" s="3" t="s">
        <v>8</v>
      </c>
      <c r="U13" s="3"/>
      <c r="V13" s="3" t="s">
        <v>332</v>
      </c>
      <c r="W13" s="3" t="s">
        <v>8</v>
      </c>
      <c r="X13" s="3"/>
      <c r="Y13" s="3" t="s">
        <v>333</v>
      </c>
      <c r="Z13" s="3"/>
      <c r="AA13" s="3"/>
      <c r="AB13" s="3"/>
    </row>
    <row r="14" spans="1:28" ht="12.75">
      <c r="A14" s="1">
        <v>5</v>
      </c>
      <c r="B14" s="3" t="s">
        <v>26</v>
      </c>
      <c r="C14" s="3"/>
      <c r="D14" s="3" t="s">
        <v>334</v>
      </c>
      <c r="E14" s="3" t="s">
        <v>26</v>
      </c>
      <c r="F14" s="3"/>
      <c r="G14" s="3" t="s">
        <v>335</v>
      </c>
      <c r="H14" s="3" t="s">
        <v>26</v>
      </c>
      <c r="I14" s="3"/>
      <c r="J14" s="3" t="s">
        <v>336</v>
      </c>
      <c r="K14" s="3" t="s">
        <v>26</v>
      </c>
      <c r="L14" s="3"/>
      <c r="M14" s="3" t="s">
        <v>337</v>
      </c>
      <c r="N14" s="3" t="s">
        <v>26</v>
      </c>
      <c r="O14" s="3"/>
      <c r="P14" s="3" t="s">
        <v>338</v>
      </c>
      <c r="Q14" s="3" t="s">
        <v>26</v>
      </c>
      <c r="R14" s="3"/>
      <c r="S14" s="3" t="s">
        <v>339</v>
      </c>
      <c r="T14" s="3" t="s">
        <v>26</v>
      </c>
      <c r="U14" s="3"/>
      <c r="V14" s="3" t="s">
        <v>340</v>
      </c>
      <c r="W14" s="3" t="s">
        <v>26</v>
      </c>
      <c r="X14" s="3"/>
      <c r="Y14" s="3" t="s">
        <v>341</v>
      </c>
      <c r="Z14" s="3"/>
      <c r="AA14" s="3"/>
      <c r="AB14" s="3"/>
    </row>
    <row r="15" spans="1:28" ht="12.75">
      <c r="A15" s="1">
        <v>6</v>
      </c>
      <c r="B15" s="3" t="s">
        <v>27</v>
      </c>
      <c r="C15" s="3"/>
      <c r="D15" s="3" t="s">
        <v>342</v>
      </c>
      <c r="E15" s="3" t="s">
        <v>4</v>
      </c>
      <c r="F15" s="3"/>
      <c r="G15" s="3" t="s">
        <v>343</v>
      </c>
      <c r="H15" s="3" t="s">
        <v>27</v>
      </c>
      <c r="I15" s="3"/>
      <c r="J15" s="3" t="s">
        <v>344</v>
      </c>
      <c r="K15" s="3" t="s">
        <v>4</v>
      </c>
      <c r="L15" s="3"/>
      <c r="M15" s="3" t="s">
        <v>345</v>
      </c>
      <c r="N15" s="3" t="s">
        <v>27</v>
      </c>
      <c r="O15" s="3"/>
      <c r="P15" s="3" t="s">
        <v>346</v>
      </c>
      <c r="Q15" s="3" t="s">
        <v>4</v>
      </c>
      <c r="R15" s="3"/>
      <c r="S15" s="3" t="s">
        <v>347</v>
      </c>
      <c r="T15" s="3" t="s">
        <v>27</v>
      </c>
      <c r="U15" s="3"/>
      <c r="V15" s="3" t="s">
        <v>348</v>
      </c>
      <c r="W15" s="3" t="s">
        <v>4</v>
      </c>
      <c r="X15" s="3"/>
      <c r="Y15" s="3" t="s">
        <v>315</v>
      </c>
      <c r="Z15" s="3"/>
      <c r="AA15" s="3"/>
      <c r="AB15" s="3"/>
    </row>
    <row r="16" spans="1:28" ht="12.75">
      <c r="A16" s="1">
        <v>7</v>
      </c>
      <c r="B16" s="3" t="s">
        <v>4</v>
      </c>
      <c r="C16" s="3"/>
      <c r="D16" s="3" t="s">
        <v>349</v>
      </c>
      <c r="E16" s="3" t="s">
        <v>27</v>
      </c>
      <c r="F16" s="3"/>
      <c r="G16" s="3" t="s">
        <v>350</v>
      </c>
      <c r="H16" s="3" t="s">
        <v>4</v>
      </c>
      <c r="I16" s="3"/>
      <c r="J16" s="3" t="s">
        <v>351</v>
      </c>
      <c r="K16" s="3" t="s">
        <v>27</v>
      </c>
      <c r="L16" s="3"/>
      <c r="M16" s="3" t="s">
        <v>352</v>
      </c>
      <c r="N16" s="3" t="s">
        <v>4</v>
      </c>
      <c r="O16" s="3"/>
      <c r="P16" s="3" t="s">
        <v>353</v>
      </c>
      <c r="Q16" s="3" t="s">
        <v>27</v>
      </c>
      <c r="R16" s="3"/>
      <c r="S16" s="3" t="s">
        <v>354</v>
      </c>
      <c r="T16" s="3" t="s">
        <v>4</v>
      </c>
      <c r="U16" s="3"/>
      <c r="V16" s="3" t="s">
        <v>355</v>
      </c>
      <c r="W16" s="3" t="s">
        <v>27</v>
      </c>
      <c r="X16" s="3"/>
      <c r="Y16" s="3" t="s">
        <v>356</v>
      </c>
      <c r="Z16" s="3"/>
      <c r="AA16" s="3"/>
      <c r="AB16" s="3"/>
    </row>
    <row r="17" spans="1:25" ht="12.75">
      <c r="A17" s="1">
        <v>8</v>
      </c>
      <c r="B17" s="3" t="s">
        <v>19</v>
      </c>
      <c r="C17" s="3"/>
      <c r="D17" s="3" t="s">
        <v>357</v>
      </c>
      <c r="E17" s="3" t="s">
        <v>19</v>
      </c>
      <c r="F17" s="3"/>
      <c r="G17" s="3" t="s">
        <v>358</v>
      </c>
      <c r="H17" s="3" t="s">
        <v>19</v>
      </c>
      <c r="I17" s="3"/>
      <c r="J17" s="3" t="s">
        <v>359</v>
      </c>
      <c r="K17" s="3" t="s">
        <v>19</v>
      </c>
      <c r="L17" s="3"/>
      <c r="M17" s="3" t="s">
        <v>360</v>
      </c>
      <c r="N17" s="3" t="s">
        <v>19</v>
      </c>
      <c r="O17" s="3"/>
      <c r="P17" s="3" t="s">
        <v>361</v>
      </c>
      <c r="Q17" s="3" t="s">
        <v>19</v>
      </c>
      <c r="R17" s="3"/>
      <c r="S17" s="3" t="s">
        <v>362</v>
      </c>
      <c r="T17" s="3" t="s">
        <v>19</v>
      </c>
      <c r="U17" s="3"/>
      <c r="V17" s="3" t="s">
        <v>315</v>
      </c>
      <c r="W17" s="3" t="s">
        <v>19</v>
      </c>
      <c r="X17" s="3" t="s">
        <v>34</v>
      </c>
      <c r="Y17" s="3"/>
    </row>
    <row r="18" spans="1:28" ht="12.75">
      <c r="A18" s="1">
        <v>9</v>
      </c>
      <c r="B18" s="3" t="s">
        <v>6</v>
      </c>
      <c r="C18" s="3"/>
      <c r="D18" s="3" t="s">
        <v>363</v>
      </c>
      <c r="E18" s="3" t="s">
        <v>2</v>
      </c>
      <c r="F18" s="3"/>
      <c r="G18" s="3" t="s">
        <v>364</v>
      </c>
      <c r="H18" s="3" t="s">
        <v>6</v>
      </c>
      <c r="I18" s="3"/>
      <c r="J18" s="3" t="s">
        <v>365</v>
      </c>
      <c r="K18" s="3" t="s">
        <v>2</v>
      </c>
      <c r="L18" s="3"/>
      <c r="M18" s="3" t="s">
        <v>366</v>
      </c>
      <c r="N18" s="3" t="s">
        <v>6</v>
      </c>
      <c r="O18" s="3"/>
      <c r="P18" s="3" t="s">
        <v>367</v>
      </c>
      <c r="Q18" s="3" t="s">
        <v>2</v>
      </c>
      <c r="R18" s="3"/>
      <c r="S18" s="3" t="s">
        <v>368</v>
      </c>
      <c r="T18" s="3" t="s">
        <v>6</v>
      </c>
      <c r="U18" s="3"/>
      <c r="V18" s="3" t="s">
        <v>369</v>
      </c>
      <c r="W18" s="3" t="s">
        <v>2</v>
      </c>
      <c r="X18" s="3"/>
      <c r="Y18" s="3" t="s">
        <v>315</v>
      </c>
      <c r="Z18" s="3"/>
      <c r="AA18" s="3"/>
      <c r="AB18" s="3"/>
    </row>
    <row r="19" spans="1:28" ht="12.75">
      <c r="A19" s="1">
        <v>10</v>
      </c>
      <c r="B19" s="3" t="s">
        <v>2</v>
      </c>
      <c r="C19" s="3"/>
      <c r="D19" s="3" t="s">
        <v>370</v>
      </c>
      <c r="E19" s="3" t="s">
        <v>6</v>
      </c>
      <c r="F19" s="3"/>
      <c r="G19" s="3" t="s">
        <v>371</v>
      </c>
      <c r="H19" s="3" t="s">
        <v>2</v>
      </c>
      <c r="I19" s="3"/>
      <c r="J19" s="3" t="s">
        <v>372</v>
      </c>
      <c r="K19" s="3" t="s">
        <v>6</v>
      </c>
      <c r="L19" s="3"/>
      <c r="M19" s="3" t="s">
        <v>373</v>
      </c>
      <c r="N19" s="3" t="s">
        <v>2</v>
      </c>
      <c r="O19" s="3"/>
      <c r="P19" s="3" t="s">
        <v>374</v>
      </c>
      <c r="Q19" s="3" t="s">
        <v>6</v>
      </c>
      <c r="R19" s="3"/>
      <c r="S19" s="3" t="s">
        <v>375</v>
      </c>
      <c r="T19" s="3" t="s">
        <v>2</v>
      </c>
      <c r="U19" s="3"/>
      <c r="V19" s="3" t="s">
        <v>315</v>
      </c>
      <c r="W19" s="3" t="s">
        <v>6</v>
      </c>
      <c r="X19" s="3"/>
      <c r="Y19" s="3" t="s">
        <v>376</v>
      </c>
      <c r="Z19" s="3"/>
      <c r="AA19" s="3"/>
      <c r="AB19" s="3"/>
    </row>
    <row r="20" spans="1:28" ht="12.75">
      <c r="A20" s="1">
        <v>11</v>
      </c>
      <c r="B20" s="3" t="s">
        <v>29</v>
      </c>
      <c r="C20" s="3"/>
      <c r="D20" s="3" t="s">
        <v>377</v>
      </c>
      <c r="E20" s="3" t="s">
        <v>32</v>
      </c>
      <c r="F20" s="3"/>
      <c r="G20" s="3" t="s">
        <v>378</v>
      </c>
      <c r="H20" s="3" t="s">
        <v>29</v>
      </c>
      <c r="I20" s="3"/>
      <c r="J20" s="3" t="s">
        <v>379</v>
      </c>
      <c r="K20" s="3" t="s">
        <v>32</v>
      </c>
      <c r="L20" s="3"/>
      <c r="M20" s="3" t="s">
        <v>380</v>
      </c>
      <c r="N20" s="3" t="s">
        <v>29</v>
      </c>
      <c r="O20" s="3"/>
      <c r="P20" s="3" t="s">
        <v>381</v>
      </c>
      <c r="Q20" s="3" t="s">
        <v>32</v>
      </c>
      <c r="R20" s="3"/>
      <c r="S20" s="3" t="s">
        <v>382</v>
      </c>
      <c r="T20" s="3" t="s">
        <v>29</v>
      </c>
      <c r="U20" s="3"/>
      <c r="V20" s="3" t="s">
        <v>383</v>
      </c>
      <c r="W20" s="3" t="s">
        <v>32</v>
      </c>
      <c r="X20" s="3"/>
      <c r="Y20" s="3" t="s">
        <v>315</v>
      </c>
      <c r="Z20" s="3"/>
      <c r="AA20" s="3"/>
      <c r="AB20" s="3"/>
    </row>
    <row r="21" spans="1:28" ht="12.75">
      <c r="A21" s="1">
        <v>12</v>
      </c>
      <c r="B21" s="3" t="s">
        <v>30</v>
      </c>
      <c r="C21" s="3"/>
      <c r="D21" s="3" t="s">
        <v>384</v>
      </c>
      <c r="E21" s="3" t="s">
        <v>31</v>
      </c>
      <c r="F21" s="3"/>
      <c r="G21" s="3" t="s">
        <v>385</v>
      </c>
      <c r="H21" s="3" t="s">
        <v>30</v>
      </c>
      <c r="I21" s="3"/>
      <c r="J21" s="3" t="s">
        <v>386</v>
      </c>
      <c r="K21" s="3" t="s">
        <v>31</v>
      </c>
      <c r="L21" s="3"/>
      <c r="M21" s="3" t="s">
        <v>387</v>
      </c>
      <c r="N21" s="3" t="s">
        <v>30</v>
      </c>
      <c r="O21" s="3"/>
      <c r="P21" s="3" t="s">
        <v>388</v>
      </c>
      <c r="Q21" s="3" t="s">
        <v>31</v>
      </c>
      <c r="R21" s="3"/>
      <c r="S21" s="3" t="s">
        <v>389</v>
      </c>
      <c r="T21" s="3" t="s">
        <v>30</v>
      </c>
      <c r="U21" s="3"/>
      <c r="V21" s="3" t="s">
        <v>390</v>
      </c>
      <c r="W21" s="3" t="s">
        <v>31</v>
      </c>
      <c r="X21" s="3"/>
      <c r="Y21" s="3" t="s">
        <v>391</v>
      </c>
      <c r="Z21" s="3"/>
      <c r="AA21" s="3"/>
      <c r="AB21" s="3"/>
    </row>
    <row r="22" spans="1:28" ht="12.75">
      <c r="A22" s="1">
        <v>13</v>
      </c>
      <c r="B22" s="3" t="s">
        <v>31</v>
      </c>
      <c r="C22" s="3"/>
      <c r="D22" s="3" t="s">
        <v>392</v>
      </c>
      <c r="E22" s="3" t="s">
        <v>30</v>
      </c>
      <c r="F22" s="3"/>
      <c r="G22" s="3" t="s">
        <v>393</v>
      </c>
      <c r="H22" s="3" t="s">
        <v>31</v>
      </c>
      <c r="I22" s="3"/>
      <c r="J22" s="3" t="s">
        <v>483</v>
      </c>
      <c r="K22" s="3" t="s">
        <v>30</v>
      </c>
      <c r="L22" s="3"/>
      <c r="M22" s="3" t="s">
        <v>394</v>
      </c>
      <c r="N22" s="3" t="s">
        <v>31</v>
      </c>
      <c r="O22" s="3"/>
      <c r="P22" s="3" t="s">
        <v>395</v>
      </c>
      <c r="Q22" s="3" t="s">
        <v>30</v>
      </c>
      <c r="R22" s="3"/>
      <c r="S22" s="3" t="s">
        <v>396</v>
      </c>
      <c r="T22" s="3" t="s">
        <v>31</v>
      </c>
      <c r="U22" s="3"/>
      <c r="V22" s="3" t="s">
        <v>397</v>
      </c>
      <c r="W22" s="3" t="s">
        <v>30</v>
      </c>
      <c r="X22" s="3" t="s">
        <v>34</v>
      </c>
      <c r="Y22" s="3"/>
      <c r="Z22" s="3"/>
      <c r="AA22" s="3"/>
      <c r="AB22" s="3"/>
    </row>
    <row r="23" spans="1:28" ht="12.75">
      <c r="A23" s="1">
        <v>14</v>
      </c>
      <c r="B23" s="3" t="s">
        <v>32</v>
      </c>
      <c r="C23" s="3"/>
      <c r="D23" s="3" t="s">
        <v>398</v>
      </c>
      <c r="E23" s="3" t="s">
        <v>29</v>
      </c>
      <c r="F23" s="3"/>
      <c r="G23" s="3" t="s">
        <v>399</v>
      </c>
      <c r="H23" s="3" t="s">
        <v>32</v>
      </c>
      <c r="I23" s="3"/>
      <c r="J23" s="3" t="s">
        <v>400</v>
      </c>
      <c r="K23" s="3" t="s">
        <v>29</v>
      </c>
      <c r="L23" s="3"/>
      <c r="M23" s="3" t="s">
        <v>401</v>
      </c>
      <c r="N23" s="3" t="s">
        <v>32</v>
      </c>
      <c r="O23" s="3"/>
      <c r="P23" s="3" t="s">
        <v>402</v>
      </c>
      <c r="Q23" s="3" t="s">
        <v>29</v>
      </c>
      <c r="R23" s="3"/>
      <c r="S23" s="3" t="s">
        <v>403</v>
      </c>
      <c r="T23" s="3" t="s">
        <v>32</v>
      </c>
      <c r="U23" s="3"/>
      <c r="V23" s="3" t="s">
        <v>404</v>
      </c>
      <c r="W23" s="3" t="s">
        <v>29</v>
      </c>
      <c r="X23" s="3"/>
      <c r="Y23" s="3" t="s">
        <v>405</v>
      </c>
      <c r="Z23" s="3"/>
      <c r="AA23" s="3"/>
      <c r="AB23" s="3"/>
    </row>
    <row r="24" spans="1:28" ht="12.75">
      <c r="A24" s="1">
        <v>15</v>
      </c>
      <c r="B24" s="3" t="s">
        <v>9</v>
      </c>
      <c r="C24" s="3" t="s">
        <v>0</v>
      </c>
      <c r="D24" s="3" t="s">
        <v>406</v>
      </c>
      <c r="E24" s="3" t="s">
        <v>9</v>
      </c>
      <c r="F24" s="3"/>
      <c r="G24" s="3" t="s">
        <v>407</v>
      </c>
      <c r="H24" s="3" t="s">
        <v>9</v>
      </c>
      <c r="I24" s="3"/>
      <c r="J24" s="3" t="s">
        <v>408</v>
      </c>
      <c r="K24" s="3" t="s">
        <v>9</v>
      </c>
      <c r="L24" s="3"/>
      <c r="M24" s="3" t="s">
        <v>409</v>
      </c>
      <c r="N24" s="3" t="s">
        <v>9</v>
      </c>
      <c r="O24" s="3"/>
      <c r="P24" s="3" t="s">
        <v>410</v>
      </c>
      <c r="Q24" s="3" t="s">
        <v>9</v>
      </c>
      <c r="R24" s="3"/>
      <c r="S24" s="3" t="s">
        <v>411</v>
      </c>
      <c r="T24" s="3" t="s">
        <v>9</v>
      </c>
      <c r="U24" s="3"/>
      <c r="V24" s="3" t="s">
        <v>412</v>
      </c>
      <c r="W24" s="3" t="s">
        <v>9</v>
      </c>
      <c r="X24" s="3"/>
      <c r="Y24" s="3" t="s">
        <v>413</v>
      </c>
      <c r="Z24" s="3"/>
      <c r="AA24" s="3"/>
      <c r="AB24" s="3"/>
    </row>
    <row r="25" spans="1:28" ht="12.75">
      <c r="A25" s="1">
        <v>16</v>
      </c>
      <c r="B25" s="3" t="s">
        <v>33</v>
      </c>
      <c r="C25" s="3"/>
      <c r="D25" s="3" t="s">
        <v>414</v>
      </c>
      <c r="E25" s="3" t="s">
        <v>33</v>
      </c>
      <c r="F25" s="3"/>
      <c r="G25" s="3" t="s">
        <v>415</v>
      </c>
      <c r="H25" s="3" t="s">
        <v>33</v>
      </c>
      <c r="I25" s="3"/>
      <c r="J25" s="3" t="s">
        <v>482</v>
      </c>
      <c r="K25" s="3" t="s">
        <v>33</v>
      </c>
      <c r="L25" s="3"/>
      <c r="M25" s="3" t="s">
        <v>416</v>
      </c>
      <c r="N25" s="3" t="s">
        <v>33</v>
      </c>
      <c r="O25" s="3"/>
      <c r="P25" s="3" t="s">
        <v>417</v>
      </c>
      <c r="Q25" s="3" t="s">
        <v>33</v>
      </c>
      <c r="R25" s="3"/>
      <c r="S25" s="3" t="s">
        <v>418</v>
      </c>
      <c r="T25" s="3" t="s">
        <v>33</v>
      </c>
      <c r="U25" s="3"/>
      <c r="V25" s="3" t="s">
        <v>419</v>
      </c>
      <c r="W25" s="3" t="s">
        <v>33</v>
      </c>
      <c r="X25" s="3"/>
      <c r="Y25" s="3" t="s">
        <v>420</v>
      </c>
      <c r="Z25" s="3"/>
      <c r="AA25" s="3"/>
      <c r="AB25" s="3"/>
    </row>
    <row r="26" spans="1:28" ht="12.75">
      <c r="A26" s="1">
        <v>17</v>
      </c>
      <c r="B26" s="3" t="s">
        <v>1</v>
      </c>
      <c r="C26" s="3"/>
      <c r="D26" s="3" t="s">
        <v>421</v>
      </c>
      <c r="E26" s="3" t="s">
        <v>1</v>
      </c>
      <c r="F26" s="3"/>
      <c r="G26" s="3" t="s">
        <v>422</v>
      </c>
      <c r="H26" s="3" t="s">
        <v>1</v>
      </c>
      <c r="I26" s="3" t="s">
        <v>11</v>
      </c>
      <c r="J26" s="3" t="s">
        <v>423</v>
      </c>
      <c r="K26" s="3" t="s">
        <v>1</v>
      </c>
      <c r="L26" s="3"/>
      <c r="M26" s="3" t="s">
        <v>424</v>
      </c>
      <c r="N26" s="3" t="s">
        <v>1</v>
      </c>
      <c r="O26" s="3"/>
      <c r="P26" s="3" t="s">
        <v>425</v>
      </c>
      <c r="Q26" s="3" t="s">
        <v>1</v>
      </c>
      <c r="R26" s="3"/>
      <c r="S26" s="3" t="s">
        <v>426</v>
      </c>
      <c r="T26" s="3" t="s">
        <v>1</v>
      </c>
      <c r="U26" s="3"/>
      <c r="V26" s="3" t="s">
        <v>427</v>
      </c>
      <c r="W26" s="3" t="s">
        <v>1</v>
      </c>
      <c r="X26" s="3"/>
      <c r="Y26" s="3" t="s">
        <v>428</v>
      </c>
      <c r="Z26" s="3"/>
      <c r="AA26" s="3"/>
      <c r="AB26" s="3"/>
    </row>
    <row r="27" spans="1:28" ht="12.75">
      <c r="A27" s="1">
        <v>18</v>
      </c>
      <c r="B27" s="3" t="s">
        <v>7</v>
      </c>
      <c r="C27" s="3"/>
      <c r="D27" s="3" t="s">
        <v>429</v>
      </c>
      <c r="E27" s="3" t="s">
        <v>7</v>
      </c>
      <c r="F27" s="3"/>
      <c r="G27" s="3" t="s">
        <v>430</v>
      </c>
      <c r="H27" s="3" t="s">
        <v>7</v>
      </c>
      <c r="I27" s="3"/>
      <c r="J27" s="3" t="s">
        <v>431</v>
      </c>
      <c r="K27" s="3" t="s">
        <v>7</v>
      </c>
      <c r="L27" s="3"/>
      <c r="M27" s="3" t="s">
        <v>432</v>
      </c>
      <c r="N27" s="3" t="s">
        <v>7</v>
      </c>
      <c r="O27" s="3"/>
      <c r="P27" s="3" t="s">
        <v>433</v>
      </c>
      <c r="Q27" s="3" t="s">
        <v>7</v>
      </c>
      <c r="R27" s="3"/>
      <c r="S27" s="3" t="s">
        <v>434</v>
      </c>
      <c r="T27" s="3" t="s">
        <v>7</v>
      </c>
      <c r="U27" s="3"/>
      <c r="V27" s="3" t="s">
        <v>435</v>
      </c>
      <c r="W27" s="3" t="s">
        <v>7</v>
      </c>
      <c r="X27" s="3"/>
      <c r="Y27" s="3" t="s">
        <v>436</v>
      </c>
      <c r="Z27" s="3"/>
      <c r="AA27" s="3"/>
      <c r="AB27" s="3"/>
    </row>
    <row r="28" spans="1:28" ht="12.75">
      <c r="A28" s="1">
        <v>19</v>
      </c>
      <c r="B28" s="3" t="s">
        <v>12</v>
      </c>
      <c r="C28" s="3" t="s">
        <v>19</v>
      </c>
      <c r="D28" s="3" t="s">
        <v>437</v>
      </c>
      <c r="E28" s="3" t="s">
        <v>12</v>
      </c>
      <c r="G28" s="3" t="s">
        <v>438</v>
      </c>
      <c r="H28" s="3" t="s">
        <v>12</v>
      </c>
      <c r="J28" s="3" t="s">
        <v>439</v>
      </c>
      <c r="K28" s="3" t="s">
        <v>12</v>
      </c>
      <c r="M28" s="3" t="s">
        <v>440</v>
      </c>
      <c r="N28" s="3" t="s">
        <v>12</v>
      </c>
      <c r="O28" t="s">
        <v>3</v>
      </c>
      <c r="P28" s="3" t="s">
        <v>441</v>
      </c>
      <c r="Q28" s="3" t="s">
        <v>12</v>
      </c>
      <c r="S28" s="3" t="s">
        <v>442</v>
      </c>
      <c r="T28" s="3" t="s">
        <v>12</v>
      </c>
      <c r="U28" s="3"/>
      <c r="V28" s="3" t="s">
        <v>443</v>
      </c>
      <c r="W28" s="3" t="s">
        <v>12</v>
      </c>
      <c r="X28" s="3"/>
      <c r="Y28" s="3" t="s">
        <v>444</v>
      </c>
      <c r="Z28" s="3"/>
      <c r="AA28" s="3"/>
      <c r="AB28" s="3"/>
    </row>
    <row r="29" spans="1:28" ht="12.75">
      <c r="A29" s="1">
        <v>20</v>
      </c>
      <c r="B29" s="3" t="s">
        <v>5</v>
      </c>
      <c r="D29" s="3" t="s">
        <v>445</v>
      </c>
      <c r="E29" s="3" t="s">
        <v>11</v>
      </c>
      <c r="F29" s="3" t="s">
        <v>1</v>
      </c>
      <c r="G29" s="3" t="s">
        <v>446</v>
      </c>
      <c r="H29" s="3" t="s">
        <v>5</v>
      </c>
      <c r="I29" s="3"/>
      <c r="J29" s="3" t="s">
        <v>447</v>
      </c>
      <c r="K29" s="3" t="s">
        <v>11</v>
      </c>
      <c r="L29" s="3"/>
      <c r="M29" s="3" t="s">
        <v>448</v>
      </c>
      <c r="N29" s="3" t="s">
        <v>5</v>
      </c>
      <c r="O29" s="3"/>
      <c r="P29" s="3" t="s">
        <v>449</v>
      </c>
      <c r="Q29" s="3" t="s">
        <v>11</v>
      </c>
      <c r="R29" s="3"/>
      <c r="S29" s="3" t="s">
        <v>450</v>
      </c>
      <c r="T29" s="3" t="s">
        <v>5</v>
      </c>
      <c r="U29" s="3"/>
      <c r="V29" s="3" t="s">
        <v>451</v>
      </c>
      <c r="W29" s="3" t="s">
        <v>11</v>
      </c>
      <c r="X29" s="3"/>
      <c r="Y29" s="3" t="s">
        <v>452</v>
      </c>
      <c r="Z29" s="3"/>
      <c r="AA29" s="3"/>
      <c r="AB29" s="3"/>
    </row>
    <row r="30" spans="1:28" ht="12.75">
      <c r="A30" s="1">
        <v>21</v>
      </c>
      <c r="B30" s="3" t="s">
        <v>11</v>
      </c>
      <c r="D30" s="3" t="s">
        <v>453</v>
      </c>
      <c r="E30" s="3" t="s">
        <v>5</v>
      </c>
      <c r="F30" s="3"/>
      <c r="G30" s="3" t="s">
        <v>454</v>
      </c>
      <c r="H30" s="3" t="s">
        <v>11</v>
      </c>
      <c r="I30" s="3"/>
      <c r="J30" s="3" t="s">
        <v>455</v>
      </c>
      <c r="K30" s="3" t="s">
        <v>5</v>
      </c>
      <c r="L30" s="3"/>
      <c r="M30" s="3" t="s">
        <v>456</v>
      </c>
      <c r="N30" s="3" t="s">
        <v>11</v>
      </c>
      <c r="O30" s="3"/>
      <c r="P30" s="3" t="s">
        <v>457</v>
      </c>
      <c r="Q30" s="3" t="s">
        <v>5</v>
      </c>
      <c r="R30" s="3"/>
      <c r="S30" s="3" t="s">
        <v>458</v>
      </c>
      <c r="T30" s="3" t="s">
        <v>11</v>
      </c>
      <c r="U30" s="3"/>
      <c r="V30" s="3" t="s">
        <v>459</v>
      </c>
      <c r="W30" s="3" t="s">
        <v>5</v>
      </c>
      <c r="X30" s="3"/>
      <c r="Y30" s="3" t="s">
        <v>315</v>
      </c>
      <c r="Z30" s="3"/>
      <c r="AA30" s="3"/>
      <c r="AB30" s="3"/>
    </row>
    <row r="31" spans="1:28" ht="12.75">
      <c r="A31" s="1">
        <v>22</v>
      </c>
      <c r="B31" s="3" t="s">
        <v>10</v>
      </c>
      <c r="D31" s="3" t="s">
        <v>460</v>
      </c>
      <c r="E31" s="3" t="s">
        <v>10</v>
      </c>
      <c r="F31" s="3"/>
      <c r="G31" s="3" t="s">
        <v>461</v>
      </c>
      <c r="H31" s="3" t="s">
        <v>10</v>
      </c>
      <c r="I31" s="3"/>
      <c r="J31" s="3" t="s">
        <v>462</v>
      </c>
      <c r="K31" s="3" t="s">
        <v>10</v>
      </c>
      <c r="L31" s="3"/>
      <c r="M31" s="3" t="s">
        <v>463</v>
      </c>
      <c r="N31" s="3" t="s">
        <v>10</v>
      </c>
      <c r="O31" s="3"/>
      <c r="P31" s="3" t="s">
        <v>464</v>
      </c>
      <c r="Q31" s="3" t="s">
        <v>10</v>
      </c>
      <c r="R31" s="3"/>
      <c r="S31" s="3" t="s">
        <v>465</v>
      </c>
      <c r="T31" s="3" t="s">
        <v>10</v>
      </c>
      <c r="U31" s="3"/>
      <c r="V31" s="3" t="s">
        <v>315</v>
      </c>
      <c r="W31" s="3" t="s">
        <v>10</v>
      </c>
      <c r="X31" s="3"/>
      <c r="Y31" s="3" t="s">
        <v>315</v>
      </c>
      <c r="Z31" s="3"/>
      <c r="AA31" s="3"/>
      <c r="AB31" s="3"/>
    </row>
    <row r="32" spans="1:28" ht="12.75">
      <c r="A32" s="1">
        <v>23</v>
      </c>
      <c r="B32" s="3" t="s">
        <v>0</v>
      </c>
      <c r="C32" t="s">
        <v>9</v>
      </c>
      <c r="D32" s="3" t="s">
        <v>466</v>
      </c>
      <c r="E32" s="3" t="s">
        <v>0</v>
      </c>
      <c r="F32" s="3"/>
      <c r="G32" s="3" t="s">
        <v>467</v>
      </c>
      <c r="H32" s="3" t="s">
        <v>0</v>
      </c>
      <c r="I32" s="3" t="s">
        <v>30</v>
      </c>
      <c r="J32" s="3" t="s">
        <v>468</v>
      </c>
      <c r="K32" s="3" t="s">
        <v>0</v>
      </c>
      <c r="L32" s="3"/>
      <c r="M32" s="3" t="s">
        <v>469</v>
      </c>
      <c r="N32" s="3" t="s">
        <v>0</v>
      </c>
      <c r="O32" s="3"/>
      <c r="P32" s="3" t="s">
        <v>470</v>
      </c>
      <c r="Q32" s="3" t="s">
        <v>0</v>
      </c>
      <c r="R32" s="3"/>
      <c r="S32" s="3" t="s">
        <v>471</v>
      </c>
      <c r="T32" s="3" t="s">
        <v>0</v>
      </c>
      <c r="U32" s="3"/>
      <c r="V32" s="3" t="s">
        <v>472</v>
      </c>
      <c r="W32" s="3" t="s">
        <v>0</v>
      </c>
      <c r="X32" s="3"/>
      <c r="Y32" s="3" t="s">
        <v>473</v>
      </c>
      <c r="Z32" s="3"/>
      <c r="AA32" s="3"/>
      <c r="AB32" s="3"/>
    </row>
    <row r="33" spans="1:28" ht="12.75">
      <c r="A33" s="1">
        <v>24</v>
      </c>
      <c r="B33" s="3" t="s">
        <v>3</v>
      </c>
      <c r="C33" s="3"/>
      <c r="D33" s="3" t="s">
        <v>474</v>
      </c>
      <c r="E33" s="3" t="s">
        <v>3</v>
      </c>
      <c r="F33" s="3"/>
      <c r="G33" s="3" t="s">
        <v>475</v>
      </c>
      <c r="H33" s="3" t="s">
        <v>3</v>
      </c>
      <c r="I33" s="3" t="s">
        <v>25</v>
      </c>
      <c r="J33" s="3" t="s">
        <v>476</v>
      </c>
      <c r="K33" s="3" t="s">
        <v>3</v>
      </c>
      <c r="L33" s="3"/>
      <c r="M33" s="3" t="s">
        <v>477</v>
      </c>
      <c r="N33" s="3" t="s">
        <v>3</v>
      </c>
      <c r="O33" s="3"/>
      <c r="P33" s="3" t="s">
        <v>478</v>
      </c>
      <c r="Q33" s="3" t="s">
        <v>3</v>
      </c>
      <c r="R33" s="3"/>
      <c r="S33" s="3" t="s">
        <v>479</v>
      </c>
      <c r="T33" s="3" t="s">
        <v>3</v>
      </c>
      <c r="U33" s="3"/>
      <c r="V33" s="3" t="s">
        <v>480</v>
      </c>
      <c r="W33" s="3" t="s">
        <v>3</v>
      </c>
      <c r="X33" s="3" t="s">
        <v>34</v>
      </c>
      <c r="Y33" s="3"/>
      <c r="Z33" s="3"/>
      <c r="AA33" s="3"/>
      <c r="AB33" s="3"/>
    </row>
    <row r="36" ht="12.75">
      <c r="A36" s="4"/>
    </row>
    <row r="37" spans="1:4" ht="12.75">
      <c r="A37" s="4" t="s">
        <v>481</v>
      </c>
      <c r="D37" s="4"/>
    </row>
    <row r="38" spans="1:4" ht="12.75">
      <c r="A38" s="4"/>
      <c r="D38" s="4"/>
    </row>
    <row r="39" spans="1:4" ht="12.75">
      <c r="A39" s="4"/>
      <c r="D39" s="4"/>
    </row>
    <row r="40" spans="1:4" ht="12.75">
      <c r="A40" s="4"/>
      <c r="D40" s="4"/>
    </row>
    <row r="41" spans="1:4" ht="12.75">
      <c r="A41" s="4"/>
      <c r="D41" s="4"/>
    </row>
    <row r="42" ht="15">
      <c r="A42" s="29" t="s">
        <v>484</v>
      </c>
    </row>
    <row r="43" ht="15">
      <c r="A43" s="29" t="s">
        <v>485</v>
      </c>
    </row>
    <row r="44" ht="15">
      <c r="A44" s="29" t="s">
        <v>486</v>
      </c>
    </row>
    <row r="45" ht="15">
      <c r="A45" s="29" t="s">
        <v>487</v>
      </c>
    </row>
    <row r="46" ht="15">
      <c r="A46" s="29" t="s">
        <v>488</v>
      </c>
    </row>
    <row r="47" ht="15">
      <c r="A47" s="29" t="s">
        <v>489</v>
      </c>
    </row>
    <row r="48" ht="15">
      <c r="A48" s="29" t="s">
        <v>490</v>
      </c>
    </row>
    <row r="49" ht="15">
      <c r="A49" s="29" t="s">
        <v>491</v>
      </c>
    </row>
    <row r="50" ht="15">
      <c r="A50" s="29" t="s">
        <v>492</v>
      </c>
    </row>
    <row r="51" ht="15">
      <c r="A51" s="29" t="s">
        <v>493</v>
      </c>
    </row>
    <row r="52" ht="15">
      <c r="A52" s="29" t="s">
        <v>494</v>
      </c>
    </row>
    <row r="53" ht="15">
      <c r="A53" s="29" t="s">
        <v>495</v>
      </c>
    </row>
    <row r="54" ht="15">
      <c r="A54" s="29" t="s">
        <v>496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3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7" customWidth="1"/>
    <col min="2" max="2" width="6.421875" style="10" customWidth="1"/>
    <col min="3" max="3" width="5.7109375" style="7" customWidth="1"/>
    <col min="4" max="4" width="8.00390625" style="7" customWidth="1"/>
    <col min="5" max="5" width="8.00390625" style="8" customWidth="1"/>
    <col min="6" max="6" width="7.28125" style="9" customWidth="1"/>
    <col min="7" max="7" width="8.00390625" style="7" customWidth="1"/>
    <col min="8" max="8" width="1.8515625" style="7" customWidth="1"/>
    <col min="9" max="9" width="12.140625" style="10" customWidth="1"/>
    <col min="10" max="16384" width="9.00390625" style="7" customWidth="1"/>
  </cols>
  <sheetData>
    <row r="1" spans="1:2" ht="18">
      <c r="A1" s="6" t="s">
        <v>35</v>
      </c>
      <c r="B1" s="6"/>
    </row>
    <row r="2" ht="15">
      <c r="A2" s="11"/>
    </row>
    <row r="3" spans="1:2" ht="15">
      <c r="A3" s="8"/>
      <c r="B3" s="12"/>
    </row>
    <row r="4" spans="1:9" ht="15.75">
      <c r="A4" s="8"/>
      <c r="B4" s="13" t="s">
        <v>36</v>
      </c>
      <c r="D4" s="14"/>
      <c r="E4" s="14"/>
      <c r="F4" s="15" t="s">
        <v>37</v>
      </c>
      <c r="G4" s="14" t="s">
        <v>38</v>
      </c>
      <c r="H4" s="14"/>
      <c r="I4" s="14"/>
    </row>
    <row r="5" spans="1:9" ht="15.75">
      <c r="A5" s="8"/>
      <c r="B5" s="13" t="s">
        <v>39</v>
      </c>
      <c r="C5" s="16" t="s">
        <v>40</v>
      </c>
      <c r="D5" s="16" t="s">
        <v>38</v>
      </c>
      <c r="E5" s="14" t="s">
        <v>41</v>
      </c>
      <c r="F5" s="15" t="s">
        <v>42</v>
      </c>
      <c r="G5" s="14" t="s">
        <v>42</v>
      </c>
      <c r="H5" s="14"/>
      <c r="I5" s="13" t="s">
        <v>43</v>
      </c>
    </row>
    <row r="6" spans="1:9" ht="15.75">
      <c r="A6" s="8"/>
      <c r="B6" s="13"/>
      <c r="C6" s="16"/>
      <c r="D6" s="16"/>
      <c r="E6" s="14"/>
      <c r="F6" s="15"/>
      <c r="G6" s="14"/>
      <c r="H6" s="14"/>
      <c r="I6" s="13"/>
    </row>
    <row r="7" spans="1:12" ht="15">
      <c r="A7" s="8" t="s">
        <v>44</v>
      </c>
      <c r="B7" s="12" t="s">
        <v>45</v>
      </c>
      <c r="C7" s="8">
        <v>5</v>
      </c>
      <c r="D7" s="8">
        <v>35</v>
      </c>
      <c r="E7" s="17">
        <f aca="true" t="shared" si="0" ref="E7:E38">D7/C7</f>
        <v>7</v>
      </c>
      <c r="F7" s="9">
        <f aca="true" t="shared" si="1" ref="F7:F38">C7</f>
        <v>5</v>
      </c>
      <c r="G7" s="18">
        <f aca="true" t="shared" si="2" ref="G7:G38">IF(D7&lt;750,D7*1.05,D7*1.1)</f>
        <v>36.75</v>
      </c>
      <c r="I7" s="19">
        <v>21</v>
      </c>
      <c r="J7" s="20"/>
      <c r="K7" s="21"/>
      <c r="L7" s="22"/>
    </row>
    <row r="8" spans="1:12" ht="15">
      <c r="A8" s="8" t="s">
        <v>46</v>
      </c>
      <c r="B8" s="12" t="s">
        <v>47</v>
      </c>
      <c r="C8" s="8">
        <v>54</v>
      </c>
      <c r="D8" s="8">
        <v>701</v>
      </c>
      <c r="E8" s="17">
        <f t="shared" si="0"/>
        <v>12.981481481481481</v>
      </c>
      <c r="F8" s="9">
        <f t="shared" si="1"/>
        <v>54</v>
      </c>
      <c r="G8" s="18">
        <f t="shared" si="2"/>
        <v>736.0500000000001</v>
      </c>
      <c r="H8" s="8"/>
      <c r="I8" s="23">
        <v>45</v>
      </c>
      <c r="J8" s="24"/>
      <c r="K8" s="25"/>
      <c r="L8" s="26"/>
    </row>
    <row r="9" spans="1:15" ht="15">
      <c r="A9" s="8" t="s">
        <v>48</v>
      </c>
      <c r="B9" s="12" t="s">
        <v>49</v>
      </c>
      <c r="C9" s="8">
        <v>32</v>
      </c>
      <c r="D9" s="8">
        <v>570</v>
      </c>
      <c r="E9" s="17">
        <f t="shared" si="0"/>
        <v>17.8125</v>
      </c>
      <c r="F9" s="9">
        <f t="shared" si="1"/>
        <v>32</v>
      </c>
      <c r="G9" s="18">
        <f t="shared" si="2"/>
        <v>598.5</v>
      </c>
      <c r="I9" s="23">
        <v>54</v>
      </c>
      <c r="J9" s="24"/>
      <c r="K9" s="25"/>
      <c r="L9" s="26"/>
      <c r="M9" s="8"/>
      <c r="N9" s="8"/>
      <c r="O9" s="8"/>
    </row>
    <row r="10" spans="1:9" ht="15">
      <c r="A10" s="8" t="s">
        <v>50</v>
      </c>
      <c r="B10" s="12" t="s">
        <v>51</v>
      </c>
      <c r="C10" s="8">
        <v>36</v>
      </c>
      <c r="D10" s="8">
        <v>564</v>
      </c>
      <c r="E10" s="17">
        <f t="shared" si="0"/>
        <v>15.666666666666666</v>
      </c>
      <c r="F10" s="9">
        <f t="shared" si="1"/>
        <v>36</v>
      </c>
      <c r="G10" s="18">
        <f t="shared" si="2"/>
        <v>592.2</v>
      </c>
      <c r="I10" s="19">
        <v>34</v>
      </c>
    </row>
    <row r="11" spans="1:12" ht="15">
      <c r="A11" s="8" t="s">
        <v>52</v>
      </c>
      <c r="B11" s="12" t="s">
        <v>53</v>
      </c>
      <c r="C11" s="8">
        <v>43</v>
      </c>
      <c r="D11" s="8">
        <v>1047</v>
      </c>
      <c r="E11" s="17">
        <f t="shared" si="0"/>
        <v>24.348837209302324</v>
      </c>
      <c r="F11" s="9">
        <f t="shared" si="1"/>
        <v>43</v>
      </c>
      <c r="G11" s="18">
        <f t="shared" si="2"/>
        <v>1151.7</v>
      </c>
      <c r="H11" s="8"/>
      <c r="I11" s="19">
        <v>321</v>
      </c>
      <c r="J11" s="24"/>
      <c r="K11" s="25"/>
      <c r="L11" s="26"/>
    </row>
    <row r="12" spans="1:15" ht="15">
      <c r="A12" s="8" t="s">
        <v>54</v>
      </c>
      <c r="B12" s="12" t="s">
        <v>53</v>
      </c>
      <c r="C12" s="8">
        <v>48</v>
      </c>
      <c r="D12" s="8">
        <v>638</v>
      </c>
      <c r="E12" s="17">
        <f t="shared" si="0"/>
        <v>13.291666666666666</v>
      </c>
      <c r="F12" s="9">
        <f t="shared" si="1"/>
        <v>48</v>
      </c>
      <c r="G12" s="18">
        <f t="shared" si="2"/>
        <v>669.9</v>
      </c>
      <c r="H12" s="8"/>
      <c r="I12" s="19">
        <v>32</v>
      </c>
      <c r="J12" s="24"/>
      <c r="K12" s="25"/>
      <c r="L12" s="26"/>
      <c r="M12" s="8"/>
      <c r="N12" s="8"/>
      <c r="O12" s="8"/>
    </row>
    <row r="13" spans="1:9" ht="15">
      <c r="A13" s="8" t="s">
        <v>55</v>
      </c>
      <c r="B13" s="12" t="s">
        <v>56</v>
      </c>
      <c r="C13" s="8">
        <v>6</v>
      </c>
      <c r="D13" s="8">
        <v>9</v>
      </c>
      <c r="E13" s="17">
        <f t="shared" si="0"/>
        <v>1.5</v>
      </c>
      <c r="F13" s="9">
        <f t="shared" si="1"/>
        <v>6</v>
      </c>
      <c r="G13" s="18">
        <f t="shared" si="2"/>
        <v>9.450000000000001</v>
      </c>
      <c r="I13" s="19">
        <v>5</v>
      </c>
    </row>
    <row r="14" spans="1:13" ht="15">
      <c r="A14" s="8" t="s">
        <v>57</v>
      </c>
      <c r="B14" s="12" t="s">
        <v>58</v>
      </c>
      <c r="C14" s="8">
        <v>52</v>
      </c>
      <c r="D14" s="8">
        <v>601</v>
      </c>
      <c r="E14" s="17">
        <f t="shared" si="0"/>
        <v>11.557692307692308</v>
      </c>
      <c r="F14" s="9">
        <f t="shared" si="1"/>
        <v>52</v>
      </c>
      <c r="G14" s="18">
        <f t="shared" si="2"/>
        <v>631.0500000000001</v>
      </c>
      <c r="I14" s="19">
        <v>54</v>
      </c>
      <c r="J14" s="24"/>
      <c r="K14" s="25"/>
      <c r="L14" s="26"/>
      <c r="M14" s="8"/>
    </row>
    <row r="15" spans="1:15" ht="15">
      <c r="A15" s="8" t="s">
        <v>59</v>
      </c>
      <c r="B15" s="12" t="s">
        <v>60</v>
      </c>
      <c r="C15" s="8">
        <v>62</v>
      </c>
      <c r="D15" s="8">
        <v>622</v>
      </c>
      <c r="E15" s="17">
        <f t="shared" si="0"/>
        <v>10.03225806451613</v>
      </c>
      <c r="F15" s="9">
        <f t="shared" si="1"/>
        <v>62</v>
      </c>
      <c r="G15" s="18">
        <f t="shared" si="2"/>
        <v>653.1</v>
      </c>
      <c r="H15" s="8"/>
      <c r="I15" s="19">
        <v>12</v>
      </c>
      <c r="J15" s="24"/>
      <c r="K15" s="25"/>
      <c r="L15" s="26"/>
      <c r="M15" s="8"/>
      <c r="N15" s="8"/>
      <c r="O15" s="8"/>
    </row>
    <row r="16" spans="1:13" ht="15">
      <c r="A16" s="8" t="s">
        <v>61</v>
      </c>
      <c r="B16" s="12" t="s">
        <v>62</v>
      </c>
      <c r="C16" s="8">
        <v>36</v>
      </c>
      <c r="D16" s="8">
        <v>385</v>
      </c>
      <c r="E16" s="17">
        <f t="shared" si="0"/>
        <v>10.694444444444445</v>
      </c>
      <c r="F16" s="9">
        <f t="shared" si="1"/>
        <v>36</v>
      </c>
      <c r="G16" s="18">
        <f t="shared" si="2"/>
        <v>404.25</v>
      </c>
      <c r="H16" s="18"/>
      <c r="I16" s="19">
        <v>32</v>
      </c>
      <c r="J16" s="24"/>
      <c r="K16" s="25"/>
      <c r="L16" s="26"/>
      <c r="M16" s="8"/>
    </row>
    <row r="17" spans="1:9" ht="15">
      <c r="A17" s="8" t="s">
        <v>63</v>
      </c>
      <c r="B17" s="12" t="s">
        <v>64</v>
      </c>
      <c r="C17" s="8">
        <v>8</v>
      </c>
      <c r="D17" s="8">
        <v>85</v>
      </c>
      <c r="E17" s="17">
        <f t="shared" si="0"/>
        <v>10.625</v>
      </c>
      <c r="F17" s="9">
        <f t="shared" si="1"/>
        <v>8</v>
      </c>
      <c r="G17" s="18">
        <f t="shared" si="2"/>
        <v>89.25</v>
      </c>
      <c r="H17" s="18"/>
      <c r="I17" s="19">
        <v>45</v>
      </c>
    </row>
    <row r="18" spans="1:12" ht="15">
      <c r="A18" s="8" t="s">
        <v>65</v>
      </c>
      <c r="B18" s="12" t="s">
        <v>58</v>
      </c>
      <c r="C18" s="8">
        <v>19</v>
      </c>
      <c r="D18" s="8">
        <v>282</v>
      </c>
      <c r="E18" s="17">
        <f t="shared" si="0"/>
        <v>14.842105263157896</v>
      </c>
      <c r="F18" s="9">
        <f t="shared" si="1"/>
        <v>19</v>
      </c>
      <c r="G18" s="18">
        <f t="shared" si="2"/>
        <v>296.1</v>
      </c>
      <c r="I18" s="19">
        <v>12</v>
      </c>
      <c r="J18" s="24"/>
      <c r="K18" s="25"/>
      <c r="L18" s="26"/>
    </row>
    <row r="19" spans="1:12" ht="15">
      <c r="A19" s="8" t="s">
        <v>66</v>
      </c>
      <c r="B19" s="12" t="s">
        <v>53</v>
      </c>
      <c r="C19" s="8">
        <v>8</v>
      </c>
      <c r="D19" s="8">
        <v>45</v>
      </c>
      <c r="E19" s="17">
        <f t="shared" si="0"/>
        <v>5.625</v>
      </c>
      <c r="F19" s="9">
        <f t="shared" si="1"/>
        <v>8</v>
      </c>
      <c r="G19" s="18">
        <f t="shared" si="2"/>
        <v>47.25</v>
      </c>
      <c r="I19" s="19">
        <v>5</v>
      </c>
      <c r="K19" s="21"/>
      <c r="L19" s="22"/>
    </row>
    <row r="20" spans="1:9" ht="15">
      <c r="A20" s="8" t="s">
        <v>67</v>
      </c>
      <c r="B20" s="12" t="s">
        <v>47</v>
      </c>
      <c r="C20" s="8">
        <v>19</v>
      </c>
      <c r="D20" s="8">
        <v>141</v>
      </c>
      <c r="E20" s="17">
        <f t="shared" si="0"/>
        <v>7.421052631578948</v>
      </c>
      <c r="F20" s="9">
        <f t="shared" si="1"/>
        <v>19</v>
      </c>
      <c r="G20" s="18">
        <f t="shared" si="2"/>
        <v>148.05</v>
      </c>
      <c r="I20" s="19">
        <v>2</v>
      </c>
    </row>
    <row r="21" spans="1:12" ht="15">
      <c r="A21" s="8" t="s">
        <v>68</v>
      </c>
      <c r="B21" s="12" t="s">
        <v>49</v>
      </c>
      <c r="C21" s="8">
        <v>29</v>
      </c>
      <c r="D21" s="8">
        <v>268</v>
      </c>
      <c r="E21" s="17">
        <f t="shared" si="0"/>
        <v>9.241379310344827</v>
      </c>
      <c r="F21" s="9">
        <f t="shared" si="1"/>
        <v>29</v>
      </c>
      <c r="G21" s="18">
        <f t="shared" si="2"/>
        <v>281.40000000000003</v>
      </c>
      <c r="I21" s="19">
        <v>34</v>
      </c>
      <c r="K21" s="21"/>
      <c r="L21" s="22"/>
    </row>
    <row r="22" spans="1:9" ht="15">
      <c r="A22" s="8" t="s">
        <v>69</v>
      </c>
      <c r="B22" s="12" t="s">
        <v>70</v>
      </c>
      <c r="C22" s="8">
        <v>57</v>
      </c>
      <c r="D22" s="8">
        <v>495</v>
      </c>
      <c r="E22" s="17">
        <f t="shared" si="0"/>
        <v>8.68421052631579</v>
      </c>
      <c r="F22" s="9">
        <f t="shared" si="1"/>
        <v>57</v>
      </c>
      <c r="G22" s="18">
        <f t="shared" si="2"/>
        <v>519.75</v>
      </c>
      <c r="I22" s="19">
        <v>54</v>
      </c>
    </row>
    <row r="23" spans="1:9" ht="15">
      <c r="A23" s="8" t="s">
        <v>71</v>
      </c>
      <c r="B23" s="12" t="s">
        <v>51</v>
      </c>
      <c r="C23" s="8">
        <v>41</v>
      </c>
      <c r="D23" s="8">
        <v>401</v>
      </c>
      <c r="E23" s="17">
        <f t="shared" si="0"/>
        <v>9.78048780487805</v>
      </c>
      <c r="F23" s="9">
        <f t="shared" si="1"/>
        <v>41</v>
      </c>
      <c r="G23" s="18">
        <f t="shared" si="2"/>
        <v>421.05</v>
      </c>
      <c r="I23" s="19">
        <v>45</v>
      </c>
    </row>
    <row r="24" spans="1:9" ht="15">
      <c r="A24" s="8" t="s">
        <v>72</v>
      </c>
      <c r="B24" s="12" t="s">
        <v>73</v>
      </c>
      <c r="C24" s="8">
        <v>59</v>
      </c>
      <c r="D24" s="8">
        <v>1283</v>
      </c>
      <c r="E24" s="17">
        <f t="shared" si="0"/>
        <v>21.74576271186441</v>
      </c>
      <c r="F24" s="9">
        <f t="shared" si="1"/>
        <v>59</v>
      </c>
      <c r="G24" s="18">
        <f t="shared" si="2"/>
        <v>1411.3000000000002</v>
      </c>
      <c r="I24" s="19">
        <v>213</v>
      </c>
    </row>
    <row r="25" spans="1:13" ht="15">
      <c r="A25" s="8" t="s">
        <v>74</v>
      </c>
      <c r="B25" s="12" t="s">
        <v>2</v>
      </c>
      <c r="C25" s="8">
        <v>2</v>
      </c>
      <c r="D25" s="8">
        <v>21</v>
      </c>
      <c r="E25" s="17">
        <f t="shared" si="0"/>
        <v>10.5</v>
      </c>
      <c r="F25" s="9">
        <f t="shared" si="1"/>
        <v>2</v>
      </c>
      <c r="G25" s="18">
        <f t="shared" si="2"/>
        <v>22.05</v>
      </c>
      <c r="I25" s="19">
        <v>43</v>
      </c>
      <c r="J25" s="24"/>
      <c r="K25" s="25"/>
      <c r="L25" s="26"/>
      <c r="M25" s="8"/>
    </row>
    <row r="26" spans="1:9" ht="15">
      <c r="A26" s="8" t="s">
        <v>75</v>
      </c>
      <c r="B26" s="12" t="s">
        <v>76</v>
      </c>
      <c r="C26" s="8">
        <v>29</v>
      </c>
      <c r="D26" s="8">
        <v>175</v>
      </c>
      <c r="E26" s="17">
        <f t="shared" si="0"/>
        <v>6.0344827586206895</v>
      </c>
      <c r="F26" s="9">
        <f t="shared" si="1"/>
        <v>29</v>
      </c>
      <c r="G26" s="18">
        <f t="shared" si="2"/>
        <v>183.75</v>
      </c>
      <c r="I26" s="19">
        <v>45</v>
      </c>
    </row>
    <row r="27" spans="1:9" ht="15">
      <c r="A27" s="8" t="s">
        <v>77</v>
      </c>
      <c r="B27" s="12" t="s">
        <v>73</v>
      </c>
      <c r="C27" s="8">
        <v>82</v>
      </c>
      <c r="D27" s="8">
        <v>2348</v>
      </c>
      <c r="E27" s="17">
        <f t="shared" si="0"/>
        <v>28.634146341463413</v>
      </c>
      <c r="F27" s="9">
        <f t="shared" si="1"/>
        <v>82</v>
      </c>
      <c r="G27" s="18">
        <f t="shared" si="2"/>
        <v>2582.8</v>
      </c>
      <c r="I27" s="19">
        <v>45</v>
      </c>
    </row>
    <row r="28" spans="1:15" ht="15">
      <c r="A28" s="8" t="s">
        <v>78</v>
      </c>
      <c r="B28" s="12" t="s">
        <v>76</v>
      </c>
      <c r="C28" s="8">
        <v>33</v>
      </c>
      <c r="D28" s="8">
        <v>250</v>
      </c>
      <c r="E28" s="17">
        <f t="shared" si="0"/>
        <v>7.575757575757576</v>
      </c>
      <c r="F28" s="9">
        <f t="shared" si="1"/>
        <v>33</v>
      </c>
      <c r="G28" s="18">
        <f t="shared" si="2"/>
        <v>262.5</v>
      </c>
      <c r="H28" s="18"/>
      <c r="I28" s="23">
        <v>54</v>
      </c>
      <c r="J28" s="24"/>
      <c r="K28" s="25"/>
      <c r="L28" s="26"/>
      <c r="M28" s="8"/>
      <c r="N28" s="8"/>
      <c r="O28" s="8"/>
    </row>
    <row r="29" spans="1:15" ht="15">
      <c r="A29" s="8" t="s">
        <v>79</v>
      </c>
      <c r="B29" s="12" t="s">
        <v>80</v>
      </c>
      <c r="C29" s="8">
        <v>82</v>
      </c>
      <c r="D29" s="8">
        <v>2755</v>
      </c>
      <c r="E29" s="17">
        <f t="shared" si="0"/>
        <v>33.59756097560975</v>
      </c>
      <c r="F29" s="9">
        <f t="shared" si="1"/>
        <v>82</v>
      </c>
      <c r="G29" s="18">
        <f t="shared" si="2"/>
        <v>3030.5000000000005</v>
      </c>
      <c r="H29" s="18"/>
      <c r="I29" s="19">
        <v>342</v>
      </c>
      <c r="J29" s="24"/>
      <c r="K29" s="25"/>
      <c r="L29" s="26"/>
      <c r="M29" s="8"/>
      <c r="N29" s="8"/>
      <c r="O29" s="8"/>
    </row>
    <row r="30" spans="1:15" ht="15">
      <c r="A30" s="8" t="s">
        <v>81</v>
      </c>
      <c r="B30" s="12" t="s">
        <v>82</v>
      </c>
      <c r="C30" s="8">
        <v>46</v>
      </c>
      <c r="D30" s="8">
        <v>367</v>
      </c>
      <c r="E30" s="17">
        <f t="shared" si="0"/>
        <v>7.978260869565218</v>
      </c>
      <c r="F30" s="9">
        <f t="shared" si="1"/>
        <v>46</v>
      </c>
      <c r="G30" s="18">
        <f t="shared" si="2"/>
        <v>385.35</v>
      </c>
      <c r="I30" s="23">
        <v>45</v>
      </c>
      <c r="J30" s="24"/>
      <c r="K30" s="25"/>
      <c r="L30" s="26"/>
      <c r="M30" s="8"/>
      <c r="N30" s="8"/>
      <c r="O30" s="8"/>
    </row>
    <row r="31" spans="1:15" ht="15">
      <c r="A31" s="8" t="s">
        <v>83</v>
      </c>
      <c r="B31" s="12" t="s">
        <v>84</v>
      </c>
      <c r="C31" s="8">
        <v>81</v>
      </c>
      <c r="D31" s="8">
        <v>1711</v>
      </c>
      <c r="E31" s="17">
        <f t="shared" si="0"/>
        <v>21.123456790123456</v>
      </c>
      <c r="F31" s="9">
        <f t="shared" si="1"/>
        <v>81</v>
      </c>
      <c r="G31" s="18">
        <f t="shared" si="2"/>
        <v>1882.1000000000001</v>
      </c>
      <c r="I31" s="23">
        <v>23</v>
      </c>
      <c r="J31" s="24"/>
      <c r="K31" s="25"/>
      <c r="L31" s="26"/>
      <c r="M31" s="8"/>
      <c r="N31" s="8"/>
      <c r="O31" s="8"/>
    </row>
    <row r="32" spans="1:15" ht="15">
      <c r="A32" s="8" t="s">
        <v>85</v>
      </c>
      <c r="B32" s="12" t="s">
        <v>86</v>
      </c>
      <c r="C32" s="8">
        <v>27</v>
      </c>
      <c r="D32" s="8">
        <v>247</v>
      </c>
      <c r="E32" s="17">
        <f t="shared" si="0"/>
        <v>9.148148148148149</v>
      </c>
      <c r="F32" s="9">
        <f t="shared" si="1"/>
        <v>27</v>
      </c>
      <c r="G32" s="18">
        <f t="shared" si="2"/>
        <v>259.35</v>
      </c>
      <c r="I32" s="19">
        <v>1</v>
      </c>
      <c r="J32" s="24"/>
      <c r="K32" s="25"/>
      <c r="L32" s="26"/>
      <c r="M32" s="8"/>
      <c r="N32" s="8"/>
      <c r="O32" s="8"/>
    </row>
    <row r="33" spans="1:9" ht="15">
      <c r="A33" s="8" t="s">
        <v>87</v>
      </c>
      <c r="B33" s="12" t="s">
        <v>88</v>
      </c>
      <c r="C33" s="8">
        <v>42</v>
      </c>
      <c r="D33" s="8">
        <v>346</v>
      </c>
      <c r="E33" s="17">
        <f t="shared" si="0"/>
        <v>8.238095238095237</v>
      </c>
      <c r="F33" s="9">
        <f t="shared" si="1"/>
        <v>42</v>
      </c>
      <c r="G33" s="18">
        <f t="shared" si="2"/>
        <v>363.3</v>
      </c>
      <c r="I33" s="19">
        <v>54</v>
      </c>
    </row>
    <row r="34" spans="1:15" ht="15">
      <c r="A34" s="8" t="s">
        <v>89</v>
      </c>
      <c r="B34" s="12" t="s">
        <v>90</v>
      </c>
      <c r="C34" s="8">
        <v>57</v>
      </c>
      <c r="D34" s="8">
        <v>570</v>
      </c>
      <c r="E34" s="17">
        <f t="shared" si="0"/>
        <v>10</v>
      </c>
      <c r="F34" s="9">
        <f t="shared" si="1"/>
        <v>57</v>
      </c>
      <c r="G34" s="18">
        <f t="shared" si="2"/>
        <v>598.5</v>
      </c>
      <c r="I34" s="19">
        <v>1</v>
      </c>
      <c r="J34" s="24"/>
      <c r="K34" s="25"/>
      <c r="L34" s="26"/>
      <c r="M34" s="8"/>
      <c r="N34" s="8"/>
      <c r="O34" s="8"/>
    </row>
    <row r="35" spans="1:9" ht="15">
      <c r="A35" s="8" t="s">
        <v>91</v>
      </c>
      <c r="B35" s="12" t="s">
        <v>51</v>
      </c>
      <c r="C35" s="8">
        <v>39</v>
      </c>
      <c r="D35" s="8">
        <v>340</v>
      </c>
      <c r="E35" s="17">
        <f t="shared" si="0"/>
        <v>8.717948717948717</v>
      </c>
      <c r="F35" s="9">
        <f t="shared" si="1"/>
        <v>39</v>
      </c>
      <c r="G35" s="18">
        <f t="shared" si="2"/>
        <v>357</v>
      </c>
      <c r="I35" s="19">
        <v>12</v>
      </c>
    </row>
    <row r="36" spans="1:15" ht="15">
      <c r="A36" s="8" t="s">
        <v>92</v>
      </c>
      <c r="B36" s="12" t="s">
        <v>93</v>
      </c>
      <c r="C36" s="8">
        <v>55</v>
      </c>
      <c r="D36" s="8">
        <v>740</v>
      </c>
      <c r="E36" s="17">
        <f t="shared" si="0"/>
        <v>13.454545454545455</v>
      </c>
      <c r="F36" s="9">
        <f t="shared" si="1"/>
        <v>55</v>
      </c>
      <c r="G36" s="18">
        <f t="shared" si="2"/>
        <v>777</v>
      </c>
      <c r="I36" s="19">
        <v>54</v>
      </c>
      <c r="J36" s="24"/>
      <c r="K36" s="25"/>
      <c r="L36" s="26"/>
      <c r="M36" s="8"/>
      <c r="N36" s="8"/>
      <c r="O36" s="8"/>
    </row>
    <row r="37" spans="1:15" ht="15">
      <c r="A37" s="8" t="s">
        <v>94</v>
      </c>
      <c r="B37" s="12" t="s">
        <v>49</v>
      </c>
      <c r="C37" s="8">
        <v>79</v>
      </c>
      <c r="D37" s="8">
        <v>1875</v>
      </c>
      <c r="E37" s="17">
        <f t="shared" si="0"/>
        <v>23.734177215189874</v>
      </c>
      <c r="F37" s="9">
        <f t="shared" si="1"/>
        <v>79</v>
      </c>
      <c r="G37" s="18">
        <f t="shared" si="2"/>
        <v>2062.5</v>
      </c>
      <c r="I37" s="23">
        <v>32</v>
      </c>
      <c r="J37" s="24"/>
      <c r="K37" s="25"/>
      <c r="L37" s="26"/>
      <c r="M37" s="8"/>
      <c r="N37" s="8"/>
      <c r="O37" s="8"/>
    </row>
    <row r="38" spans="1:9" ht="15">
      <c r="A38" s="8" t="s">
        <v>95</v>
      </c>
      <c r="B38" s="12" t="s">
        <v>96</v>
      </c>
      <c r="C38" s="8">
        <v>46</v>
      </c>
      <c r="D38" s="8">
        <v>338</v>
      </c>
      <c r="E38" s="17">
        <f t="shared" si="0"/>
        <v>7.3478260869565215</v>
      </c>
      <c r="F38" s="9">
        <f t="shared" si="1"/>
        <v>46</v>
      </c>
      <c r="G38" s="18">
        <f t="shared" si="2"/>
        <v>354.90000000000003</v>
      </c>
      <c r="I38" s="19">
        <v>5</v>
      </c>
    </row>
    <row r="39" spans="1:9" ht="15">
      <c r="A39" s="8" t="s">
        <v>97</v>
      </c>
      <c r="B39" s="12" t="s">
        <v>98</v>
      </c>
      <c r="C39" s="8">
        <v>15</v>
      </c>
      <c r="D39" s="8">
        <v>162</v>
      </c>
      <c r="E39" s="17">
        <f aca="true" t="shared" si="3" ref="E39:E70">D39/C39</f>
        <v>10.8</v>
      </c>
      <c r="F39" s="9">
        <f aca="true" t="shared" si="4" ref="F39:F70">C39</f>
        <v>15</v>
      </c>
      <c r="G39" s="18">
        <f aca="true" t="shared" si="5" ref="G39:G70">IF(D39&lt;750,D39*1.05,D39*1.1)</f>
        <v>170.1</v>
      </c>
      <c r="I39" s="19">
        <v>12</v>
      </c>
    </row>
    <row r="40" spans="1:15" ht="15">
      <c r="A40" s="8" t="s">
        <v>99</v>
      </c>
      <c r="B40" s="12" t="s">
        <v>98</v>
      </c>
      <c r="C40" s="8">
        <v>61</v>
      </c>
      <c r="D40" s="8">
        <v>505</v>
      </c>
      <c r="E40" s="17">
        <f t="shared" si="3"/>
        <v>8.278688524590164</v>
      </c>
      <c r="F40" s="9">
        <f t="shared" si="4"/>
        <v>61</v>
      </c>
      <c r="G40" s="18">
        <f t="shared" si="5"/>
        <v>530.25</v>
      </c>
      <c r="H40" s="18"/>
      <c r="I40" s="23">
        <v>45</v>
      </c>
      <c r="J40" s="24"/>
      <c r="K40" s="25"/>
      <c r="L40" s="26"/>
      <c r="M40" s="8"/>
      <c r="N40" s="8"/>
      <c r="O40" s="8"/>
    </row>
    <row r="41" spans="1:9" ht="15">
      <c r="A41" s="8" t="s">
        <v>100</v>
      </c>
      <c r="B41" s="12" t="s">
        <v>58</v>
      </c>
      <c r="C41" s="8">
        <v>64</v>
      </c>
      <c r="D41" s="8">
        <v>1487</v>
      </c>
      <c r="E41" s="17">
        <f t="shared" si="3"/>
        <v>23.234375</v>
      </c>
      <c r="F41" s="9">
        <f t="shared" si="4"/>
        <v>64</v>
      </c>
      <c r="G41" s="18">
        <f t="shared" si="5"/>
        <v>1635.7</v>
      </c>
      <c r="I41" s="19">
        <v>12</v>
      </c>
    </row>
    <row r="42" spans="1:15" ht="15">
      <c r="A42" s="8" t="s">
        <v>101</v>
      </c>
      <c r="B42" s="12" t="s">
        <v>90</v>
      </c>
      <c r="C42" s="8">
        <v>36</v>
      </c>
      <c r="D42" s="8">
        <v>402</v>
      </c>
      <c r="E42" s="17">
        <f t="shared" si="3"/>
        <v>11.166666666666666</v>
      </c>
      <c r="F42" s="9">
        <f t="shared" si="4"/>
        <v>36</v>
      </c>
      <c r="G42" s="18">
        <f t="shared" si="5"/>
        <v>422.1</v>
      </c>
      <c r="I42" s="23">
        <v>43</v>
      </c>
      <c r="J42" s="24"/>
      <c r="K42" s="25"/>
      <c r="L42" s="26"/>
      <c r="M42" s="8"/>
      <c r="N42" s="8"/>
      <c r="O42" s="8"/>
    </row>
    <row r="43" spans="1:15" ht="15">
      <c r="A43" s="8" t="s">
        <v>102</v>
      </c>
      <c r="B43" s="12" t="s">
        <v>45</v>
      </c>
      <c r="C43" s="8">
        <v>27</v>
      </c>
      <c r="D43" s="8">
        <v>333</v>
      </c>
      <c r="E43" s="17">
        <f t="shared" si="3"/>
        <v>12.333333333333334</v>
      </c>
      <c r="F43" s="9">
        <f t="shared" si="4"/>
        <v>27</v>
      </c>
      <c r="G43" s="18">
        <f t="shared" si="5"/>
        <v>349.65000000000003</v>
      </c>
      <c r="H43" s="18"/>
      <c r="I43" s="19">
        <v>54</v>
      </c>
      <c r="J43" s="24"/>
      <c r="K43" s="25"/>
      <c r="L43" s="26"/>
      <c r="M43" s="8"/>
      <c r="N43" s="8"/>
      <c r="O43" s="8"/>
    </row>
    <row r="44" spans="1:15" ht="15">
      <c r="A44" s="8" t="s">
        <v>103</v>
      </c>
      <c r="B44" s="12" t="s">
        <v>98</v>
      </c>
      <c r="C44" s="8">
        <v>42</v>
      </c>
      <c r="D44" s="8">
        <v>448</v>
      </c>
      <c r="E44" s="17">
        <f t="shared" si="3"/>
        <v>10.666666666666666</v>
      </c>
      <c r="F44" s="9">
        <f t="shared" si="4"/>
        <v>42</v>
      </c>
      <c r="G44" s="18">
        <f t="shared" si="5"/>
        <v>470.40000000000003</v>
      </c>
      <c r="I44" s="19">
        <v>32</v>
      </c>
      <c r="J44" s="24"/>
      <c r="K44" s="25"/>
      <c r="L44" s="26"/>
      <c r="M44" s="8"/>
      <c r="N44" s="8"/>
      <c r="O44" s="8"/>
    </row>
    <row r="45" spans="1:15" ht="15">
      <c r="A45" s="8" t="s">
        <v>104</v>
      </c>
      <c r="B45" s="12" t="s">
        <v>60</v>
      </c>
      <c r="C45" s="8">
        <v>7</v>
      </c>
      <c r="D45" s="8">
        <v>185</v>
      </c>
      <c r="E45" s="17">
        <f t="shared" si="3"/>
        <v>26.428571428571427</v>
      </c>
      <c r="F45" s="9">
        <f t="shared" si="4"/>
        <v>7</v>
      </c>
      <c r="G45" s="18">
        <f t="shared" si="5"/>
        <v>194.25</v>
      </c>
      <c r="H45" s="18"/>
      <c r="I45" s="19">
        <v>21</v>
      </c>
      <c r="J45" s="24"/>
      <c r="K45" s="25"/>
      <c r="L45" s="26"/>
      <c r="M45" s="8"/>
      <c r="N45" s="8"/>
      <c r="O45" s="8"/>
    </row>
    <row r="46" spans="1:15" ht="15">
      <c r="A46" s="8" t="s">
        <v>105</v>
      </c>
      <c r="B46" s="12" t="s">
        <v>106</v>
      </c>
      <c r="C46" s="8">
        <v>27</v>
      </c>
      <c r="D46" s="8">
        <v>230</v>
      </c>
      <c r="E46" s="17">
        <f t="shared" si="3"/>
        <v>8.518518518518519</v>
      </c>
      <c r="F46" s="9">
        <f t="shared" si="4"/>
        <v>27</v>
      </c>
      <c r="G46" s="18">
        <f t="shared" si="5"/>
        <v>241.5</v>
      </c>
      <c r="I46" s="19">
        <v>12</v>
      </c>
      <c r="J46" s="24"/>
      <c r="K46" s="25"/>
      <c r="L46" s="26"/>
      <c r="M46" s="8"/>
      <c r="N46" s="8"/>
      <c r="O46" s="8"/>
    </row>
    <row r="47" spans="1:10" ht="15">
      <c r="A47" s="8" t="s">
        <v>107</v>
      </c>
      <c r="B47" s="12" t="s">
        <v>58</v>
      </c>
      <c r="C47" s="8">
        <v>44</v>
      </c>
      <c r="D47" s="8">
        <v>940</v>
      </c>
      <c r="E47" s="17">
        <f t="shared" si="3"/>
        <v>21.363636363636363</v>
      </c>
      <c r="F47" s="9">
        <f t="shared" si="4"/>
        <v>44</v>
      </c>
      <c r="G47" s="18">
        <f t="shared" si="5"/>
        <v>1034</v>
      </c>
      <c r="H47" s="18"/>
      <c r="I47" s="19">
        <v>54</v>
      </c>
      <c r="J47" s="24"/>
    </row>
    <row r="48" spans="1:12" ht="15">
      <c r="A48" s="8" t="s">
        <v>108</v>
      </c>
      <c r="B48" s="12" t="s">
        <v>45</v>
      </c>
      <c r="C48" s="8">
        <v>28</v>
      </c>
      <c r="D48" s="8">
        <v>178</v>
      </c>
      <c r="E48" s="17">
        <f t="shared" si="3"/>
        <v>6.357142857142857</v>
      </c>
      <c r="F48" s="9">
        <f t="shared" si="4"/>
        <v>28</v>
      </c>
      <c r="G48" s="18">
        <f t="shared" si="5"/>
        <v>186.9</v>
      </c>
      <c r="I48" s="19">
        <v>54</v>
      </c>
      <c r="J48" s="24"/>
      <c r="K48" s="25"/>
      <c r="L48" s="26"/>
    </row>
    <row r="49" spans="1:9" ht="15">
      <c r="A49" s="8" t="s">
        <v>109</v>
      </c>
      <c r="B49" s="12" t="s">
        <v>88</v>
      </c>
      <c r="C49" s="8">
        <v>6</v>
      </c>
      <c r="D49" s="8">
        <v>17</v>
      </c>
      <c r="E49" s="17">
        <f t="shared" si="3"/>
        <v>2.8333333333333335</v>
      </c>
      <c r="F49" s="9">
        <f t="shared" si="4"/>
        <v>6</v>
      </c>
      <c r="G49" s="18">
        <f t="shared" si="5"/>
        <v>17.85</v>
      </c>
      <c r="H49" s="18"/>
      <c r="I49" s="19">
        <v>34</v>
      </c>
    </row>
    <row r="50" spans="1:13" ht="15">
      <c r="A50" s="8" t="s">
        <v>110</v>
      </c>
      <c r="B50" s="12" t="s">
        <v>45</v>
      </c>
      <c r="C50" s="8">
        <v>24</v>
      </c>
      <c r="D50" s="8">
        <v>385</v>
      </c>
      <c r="E50" s="17">
        <f t="shared" si="3"/>
        <v>16.041666666666668</v>
      </c>
      <c r="F50" s="9">
        <f t="shared" si="4"/>
        <v>24</v>
      </c>
      <c r="G50" s="18">
        <f t="shared" si="5"/>
        <v>404.25</v>
      </c>
      <c r="I50" s="19">
        <v>12</v>
      </c>
      <c r="J50" s="24"/>
      <c r="K50" s="25"/>
      <c r="L50" s="26"/>
      <c r="M50" s="8"/>
    </row>
    <row r="51" spans="1:13" ht="15">
      <c r="A51" s="8" t="s">
        <v>111</v>
      </c>
      <c r="B51" s="12" t="s">
        <v>112</v>
      </c>
      <c r="C51" s="8">
        <v>19</v>
      </c>
      <c r="D51" s="8">
        <v>234</v>
      </c>
      <c r="E51" s="17">
        <f t="shared" si="3"/>
        <v>12.31578947368421</v>
      </c>
      <c r="F51" s="9">
        <f t="shared" si="4"/>
        <v>19</v>
      </c>
      <c r="G51" s="18">
        <f t="shared" si="5"/>
        <v>245.70000000000002</v>
      </c>
      <c r="I51" s="23">
        <v>12</v>
      </c>
      <c r="J51" s="24"/>
      <c r="K51" s="25"/>
      <c r="L51" s="26"/>
      <c r="M51" s="8"/>
    </row>
    <row r="52" spans="1:9" ht="15">
      <c r="A52" s="8" t="s">
        <v>113</v>
      </c>
      <c r="B52" s="12" t="s">
        <v>62</v>
      </c>
      <c r="C52" s="8">
        <v>23</v>
      </c>
      <c r="D52" s="8">
        <v>246</v>
      </c>
      <c r="E52" s="17">
        <f t="shared" si="3"/>
        <v>10.695652173913043</v>
      </c>
      <c r="F52" s="9">
        <f t="shared" si="4"/>
        <v>23</v>
      </c>
      <c r="G52" s="18">
        <f t="shared" si="5"/>
        <v>258.3</v>
      </c>
      <c r="I52" s="19">
        <v>12</v>
      </c>
    </row>
    <row r="53" spans="1:9" ht="15">
      <c r="A53" s="8" t="s">
        <v>114</v>
      </c>
      <c r="B53" s="12" t="s">
        <v>98</v>
      </c>
      <c r="C53" s="8">
        <v>69</v>
      </c>
      <c r="D53" s="8">
        <v>1031</v>
      </c>
      <c r="E53" s="17">
        <f t="shared" si="3"/>
        <v>14.942028985507246</v>
      </c>
      <c r="F53" s="9">
        <f t="shared" si="4"/>
        <v>69</v>
      </c>
      <c r="G53" s="18">
        <f t="shared" si="5"/>
        <v>1134.1000000000001</v>
      </c>
      <c r="I53" s="19">
        <v>54</v>
      </c>
    </row>
    <row r="54" spans="1:13" ht="15">
      <c r="A54" s="8" t="s">
        <v>115</v>
      </c>
      <c r="B54" s="12" t="s">
        <v>53</v>
      </c>
      <c r="C54" s="8">
        <v>31</v>
      </c>
      <c r="D54" s="8">
        <v>371</v>
      </c>
      <c r="E54" s="17">
        <f t="shared" si="3"/>
        <v>11.96774193548387</v>
      </c>
      <c r="F54" s="9">
        <f t="shared" si="4"/>
        <v>31</v>
      </c>
      <c r="G54" s="18">
        <f t="shared" si="5"/>
        <v>389.55</v>
      </c>
      <c r="I54" s="23">
        <v>54</v>
      </c>
      <c r="J54" s="24"/>
      <c r="K54" s="25"/>
      <c r="L54" s="26"/>
      <c r="M54" s="8"/>
    </row>
    <row r="55" spans="1:12" ht="15">
      <c r="A55" s="8" t="s">
        <v>116</v>
      </c>
      <c r="B55" s="12" t="s">
        <v>117</v>
      </c>
      <c r="C55" s="8">
        <v>36</v>
      </c>
      <c r="D55" s="8">
        <v>265</v>
      </c>
      <c r="E55" s="17">
        <f t="shared" si="3"/>
        <v>7.361111111111111</v>
      </c>
      <c r="F55" s="9">
        <f t="shared" si="4"/>
        <v>36</v>
      </c>
      <c r="G55" s="18">
        <f t="shared" si="5"/>
        <v>278.25</v>
      </c>
      <c r="H55" s="18"/>
      <c r="I55" s="23">
        <v>34</v>
      </c>
      <c r="J55" s="24"/>
      <c r="K55" s="21"/>
      <c r="L55" s="22"/>
    </row>
    <row r="56" spans="1:15" ht="15">
      <c r="A56" s="8" t="s">
        <v>118</v>
      </c>
      <c r="B56" s="12" t="s">
        <v>70</v>
      </c>
      <c r="C56" s="8">
        <v>40</v>
      </c>
      <c r="D56" s="8">
        <v>296</v>
      </c>
      <c r="E56" s="17">
        <f t="shared" si="3"/>
        <v>7.4</v>
      </c>
      <c r="F56" s="9">
        <f t="shared" si="4"/>
        <v>40</v>
      </c>
      <c r="G56" s="18">
        <f t="shared" si="5"/>
        <v>310.8</v>
      </c>
      <c r="I56" s="19">
        <v>5</v>
      </c>
      <c r="J56" s="24"/>
      <c r="K56" s="25"/>
      <c r="L56" s="26"/>
      <c r="M56" s="8"/>
      <c r="N56" s="8"/>
      <c r="O56" s="8"/>
    </row>
    <row r="57" spans="1:15" ht="15">
      <c r="A57" s="8" t="s">
        <v>119</v>
      </c>
      <c r="B57" s="12" t="s">
        <v>120</v>
      </c>
      <c r="C57" s="8">
        <v>32</v>
      </c>
      <c r="D57" s="8">
        <v>394</v>
      </c>
      <c r="E57" s="17">
        <f t="shared" si="3"/>
        <v>12.3125</v>
      </c>
      <c r="F57" s="9">
        <f t="shared" si="4"/>
        <v>32</v>
      </c>
      <c r="G57" s="18">
        <f t="shared" si="5"/>
        <v>413.70000000000005</v>
      </c>
      <c r="H57" s="18"/>
      <c r="I57" s="19">
        <v>12</v>
      </c>
      <c r="J57" s="24"/>
      <c r="K57" s="25"/>
      <c r="L57" s="26"/>
      <c r="M57" s="8"/>
      <c r="N57" s="8"/>
      <c r="O57" s="8"/>
    </row>
    <row r="58" spans="1:9" ht="15">
      <c r="A58" s="8" t="s">
        <v>121</v>
      </c>
      <c r="B58" s="12" t="s">
        <v>98</v>
      </c>
      <c r="C58" s="8">
        <v>49</v>
      </c>
      <c r="D58" s="8">
        <v>886</v>
      </c>
      <c r="E58" s="17">
        <f t="shared" si="3"/>
        <v>18.081632653061224</v>
      </c>
      <c r="F58" s="9">
        <f t="shared" si="4"/>
        <v>49</v>
      </c>
      <c r="G58" s="18">
        <f t="shared" si="5"/>
        <v>974.6</v>
      </c>
      <c r="I58" s="19">
        <v>21</v>
      </c>
    </row>
    <row r="59" spans="1:15" ht="15">
      <c r="A59" s="8" t="s">
        <v>122</v>
      </c>
      <c r="B59" s="12" t="s">
        <v>120</v>
      </c>
      <c r="C59" s="8">
        <v>72</v>
      </c>
      <c r="D59" s="8">
        <v>1579</v>
      </c>
      <c r="E59" s="17">
        <f t="shared" si="3"/>
        <v>21.930555555555557</v>
      </c>
      <c r="F59" s="9">
        <f t="shared" si="4"/>
        <v>72</v>
      </c>
      <c r="G59" s="18">
        <f t="shared" si="5"/>
        <v>1736.9</v>
      </c>
      <c r="H59" s="18"/>
      <c r="I59" s="23">
        <v>54</v>
      </c>
      <c r="J59" s="24"/>
      <c r="K59" s="25"/>
      <c r="L59" s="26"/>
      <c r="M59" s="8"/>
      <c r="N59" s="8"/>
      <c r="O59" s="8"/>
    </row>
    <row r="60" spans="1:9" ht="15">
      <c r="A60" s="8" t="s">
        <v>123</v>
      </c>
      <c r="B60" s="12" t="s">
        <v>64</v>
      </c>
      <c r="C60" s="8">
        <v>66</v>
      </c>
      <c r="D60" s="8">
        <v>971</v>
      </c>
      <c r="E60" s="17">
        <f t="shared" si="3"/>
        <v>14.712121212121213</v>
      </c>
      <c r="F60" s="9">
        <f t="shared" si="4"/>
        <v>66</v>
      </c>
      <c r="G60" s="18">
        <f t="shared" si="5"/>
        <v>1068.1000000000001</v>
      </c>
      <c r="I60" s="19">
        <v>21</v>
      </c>
    </row>
    <row r="61" spans="1:9" ht="15">
      <c r="A61" s="8" t="s">
        <v>124</v>
      </c>
      <c r="B61" s="12" t="s">
        <v>106</v>
      </c>
      <c r="C61" s="8">
        <v>12</v>
      </c>
      <c r="D61" s="8">
        <v>82</v>
      </c>
      <c r="E61" s="17">
        <f t="shared" si="3"/>
        <v>6.833333333333333</v>
      </c>
      <c r="F61" s="9">
        <f t="shared" si="4"/>
        <v>12</v>
      </c>
      <c r="G61" s="18">
        <f t="shared" si="5"/>
        <v>86.10000000000001</v>
      </c>
      <c r="I61" s="19">
        <v>45</v>
      </c>
    </row>
    <row r="62" spans="1:9" ht="15">
      <c r="A62" s="8" t="s">
        <v>125</v>
      </c>
      <c r="B62" s="12" t="s">
        <v>51</v>
      </c>
      <c r="C62" s="8">
        <v>80</v>
      </c>
      <c r="D62" s="8">
        <v>2406</v>
      </c>
      <c r="E62" s="17">
        <f t="shared" si="3"/>
        <v>30.075</v>
      </c>
      <c r="F62" s="9">
        <f t="shared" si="4"/>
        <v>80</v>
      </c>
      <c r="G62" s="18">
        <f t="shared" si="5"/>
        <v>2646.6000000000004</v>
      </c>
      <c r="I62" s="19">
        <v>21</v>
      </c>
    </row>
    <row r="63" spans="1:9" ht="15">
      <c r="A63" s="8" t="s">
        <v>126</v>
      </c>
      <c r="B63" s="12" t="s">
        <v>86</v>
      </c>
      <c r="C63" s="8">
        <v>18</v>
      </c>
      <c r="D63" s="8">
        <v>239</v>
      </c>
      <c r="E63" s="17">
        <f t="shared" si="3"/>
        <v>13.277777777777779</v>
      </c>
      <c r="F63" s="9">
        <f t="shared" si="4"/>
        <v>18</v>
      </c>
      <c r="G63" s="18">
        <f t="shared" si="5"/>
        <v>250.95000000000002</v>
      </c>
      <c r="I63" s="19">
        <v>21</v>
      </c>
    </row>
    <row r="64" spans="1:13" ht="15">
      <c r="A64" s="8" t="s">
        <v>127</v>
      </c>
      <c r="B64" s="12" t="s">
        <v>49</v>
      </c>
      <c r="C64" s="8">
        <v>3</v>
      </c>
      <c r="D64" s="8">
        <v>39</v>
      </c>
      <c r="E64" s="17">
        <f t="shared" si="3"/>
        <v>13</v>
      </c>
      <c r="F64" s="9">
        <f t="shared" si="4"/>
        <v>3</v>
      </c>
      <c r="G64" s="18">
        <f t="shared" si="5"/>
        <v>40.95</v>
      </c>
      <c r="I64" s="23">
        <v>453</v>
      </c>
      <c r="J64" s="24"/>
      <c r="K64" s="25"/>
      <c r="L64" s="26"/>
      <c r="M64" s="8"/>
    </row>
    <row r="65" spans="1:9" ht="15">
      <c r="A65" s="8" t="s">
        <v>128</v>
      </c>
      <c r="B65" s="12" t="s">
        <v>88</v>
      </c>
      <c r="C65" s="8">
        <v>3</v>
      </c>
      <c r="D65" s="8">
        <v>13</v>
      </c>
      <c r="E65" s="17">
        <f t="shared" si="3"/>
        <v>4.333333333333333</v>
      </c>
      <c r="F65" s="9">
        <f t="shared" si="4"/>
        <v>3</v>
      </c>
      <c r="G65" s="18">
        <f t="shared" si="5"/>
        <v>13.65</v>
      </c>
      <c r="I65" s="19">
        <v>43</v>
      </c>
    </row>
    <row r="66" spans="1:9" ht="15">
      <c r="A66" s="8" t="s">
        <v>129</v>
      </c>
      <c r="B66" s="12" t="s">
        <v>73</v>
      </c>
      <c r="C66" s="8">
        <v>72</v>
      </c>
      <c r="D66" s="8">
        <v>2557</v>
      </c>
      <c r="E66" s="17">
        <f t="shared" si="3"/>
        <v>35.513888888888886</v>
      </c>
      <c r="F66" s="9">
        <f t="shared" si="4"/>
        <v>72</v>
      </c>
      <c r="G66" s="18">
        <f t="shared" si="5"/>
        <v>2812.7000000000003</v>
      </c>
      <c r="I66" s="19">
        <v>12</v>
      </c>
    </row>
    <row r="67" spans="1:12" ht="15">
      <c r="A67" s="8" t="s">
        <v>130</v>
      </c>
      <c r="B67" s="12" t="s">
        <v>106</v>
      </c>
      <c r="C67" s="8">
        <v>23</v>
      </c>
      <c r="D67" s="8">
        <v>276</v>
      </c>
      <c r="E67" s="17">
        <f t="shared" si="3"/>
        <v>12</v>
      </c>
      <c r="F67" s="9">
        <f t="shared" si="4"/>
        <v>23</v>
      </c>
      <c r="G67" s="18">
        <f t="shared" si="5"/>
        <v>289.8</v>
      </c>
      <c r="I67" s="19">
        <v>45</v>
      </c>
      <c r="J67" s="24"/>
      <c r="K67" s="25"/>
      <c r="L67" s="26"/>
    </row>
    <row r="68" spans="1:15" ht="15">
      <c r="A68" s="8" t="s">
        <v>131</v>
      </c>
      <c r="B68" s="12" t="s">
        <v>98</v>
      </c>
      <c r="C68" s="8">
        <v>77</v>
      </c>
      <c r="D68" s="8">
        <v>1824</v>
      </c>
      <c r="E68" s="17">
        <f t="shared" si="3"/>
        <v>23.68831168831169</v>
      </c>
      <c r="F68" s="9">
        <f t="shared" si="4"/>
        <v>77</v>
      </c>
      <c r="G68" s="18">
        <f t="shared" si="5"/>
        <v>2006.4</v>
      </c>
      <c r="H68" s="18"/>
      <c r="I68" s="19">
        <v>54</v>
      </c>
      <c r="J68" s="24"/>
      <c r="K68" s="25"/>
      <c r="L68" s="26"/>
      <c r="M68" s="8"/>
      <c r="N68" s="8"/>
      <c r="O68" s="8"/>
    </row>
    <row r="69" spans="1:15" ht="15">
      <c r="A69" s="8" t="s">
        <v>132</v>
      </c>
      <c r="B69" s="12" t="s">
        <v>86</v>
      </c>
      <c r="C69" s="8">
        <v>33</v>
      </c>
      <c r="D69" s="8">
        <v>342</v>
      </c>
      <c r="E69" s="17">
        <f t="shared" si="3"/>
        <v>10.363636363636363</v>
      </c>
      <c r="F69" s="9">
        <f t="shared" si="4"/>
        <v>33</v>
      </c>
      <c r="G69" s="18">
        <f t="shared" si="5"/>
        <v>359.1</v>
      </c>
      <c r="H69" s="18"/>
      <c r="I69" s="23">
        <v>21</v>
      </c>
      <c r="J69" s="24"/>
      <c r="K69" s="8"/>
      <c r="L69" s="8"/>
      <c r="M69" s="8"/>
      <c r="N69" s="8"/>
      <c r="O69" s="8"/>
    </row>
    <row r="70" spans="1:9" ht="15">
      <c r="A70" s="8" t="s">
        <v>133</v>
      </c>
      <c r="B70" s="12" t="s">
        <v>93</v>
      </c>
      <c r="C70" s="8">
        <v>65</v>
      </c>
      <c r="D70" s="8">
        <v>1572</v>
      </c>
      <c r="E70" s="17">
        <f t="shared" si="3"/>
        <v>24.184615384615384</v>
      </c>
      <c r="F70" s="9">
        <f t="shared" si="4"/>
        <v>65</v>
      </c>
      <c r="G70" s="18">
        <f t="shared" si="5"/>
        <v>1729.2</v>
      </c>
      <c r="I70" s="19">
        <v>45</v>
      </c>
    </row>
    <row r="71" spans="1:9" ht="15">
      <c r="A71" s="8" t="s">
        <v>134</v>
      </c>
      <c r="B71" s="12" t="s">
        <v>82</v>
      </c>
      <c r="C71" s="8">
        <v>2</v>
      </c>
      <c r="D71" s="8">
        <v>5</v>
      </c>
      <c r="E71" s="17">
        <f aca="true" t="shared" si="6" ref="E71:E102">D71/C71</f>
        <v>2.5</v>
      </c>
      <c r="F71" s="9">
        <f aca="true" t="shared" si="7" ref="F71:F102">C71</f>
        <v>2</v>
      </c>
      <c r="G71" s="18">
        <f aca="true" t="shared" si="8" ref="G71:G102">IF(D71&lt;750,D71*1.05,D71*1.1)</f>
        <v>5.25</v>
      </c>
      <c r="I71" s="19">
        <v>45</v>
      </c>
    </row>
    <row r="72" spans="1:15" ht="15">
      <c r="A72" s="8" t="s">
        <v>135</v>
      </c>
      <c r="B72" s="12" t="s">
        <v>73</v>
      </c>
      <c r="C72" s="8">
        <v>12</v>
      </c>
      <c r="D72" s="8">
        <v>54</v>
      </c>
      <c r="E72" s="17">
        <f t="shared" si="6"/>
        <v>4.5</v>
      </c>
      <c r="F72" s="9">
        <f t="shared" si="7"/>
        <v>12</v>
      </c>
      <c r="G72" s="18">
        <f t="shared" si="8"/>
        <v>56.7</v>
      </c>
      <c r="H72" s="18"/>
      <c r="I72" s="23">
        <v>23</v>
      </c>
      <c r="J72" s="24"/>
      <c r="K72" s="25"/>
      <c r="L72" s="26"/>
      <c r="M72" s="8"/>
      <c r="N72" s="8"/>
      <c r="O72" s="8"/>
    </row>
    <row r="73" spans="1:9" ht="15">
      <c r="A73" s="8" t="s">
        <v>136</v>
      </c>
      <c r="B73" s="12" t="s">
        <v>137</v>
      </c>
      <c r="C73" s="8">
        <v>67</v>
      </c>
      <c r="D73" s="8">
        <v>1301</v>
      </c>
      <c r="E73" s="17">
        <f t="shared" si="6"/>
        <v>19.417910447761194</v>
      </c>
      <c r="F73" s="9">
        <f t="shared" si="7"/>
        <v>67</v>
      </c>
      <c r="G73" s="18">
        <f t="shared" si="8"/>
        <v>1431.1000000000001</v>
      </c>
      <c r="I73" s="19">
        <v>32</v>
      </c>
    </row>
    <row r="74" spans="1:15" ht="15">
      <c r="A74" s="8" t="s">
        <v>138</v>
      </c>
      <c r="B74" s="12" t="s">
        <v>96</v>
      </c>
      <c r="C74" s="8">
        <v>71</v>
      </c>
      <c r="D74" s="8">
        <v>1542</v>
      </c>
      <c r="E74" s="17">
        <f t="shared" si="6"/>
        <v>21.718309859154928</v>
      </c>
      <c r="F74" s="9">
        <f t="shared" si="7"/>
        <v>71</v>
      </c>
      <c r="G74" s="18">
        <f t="shared" si="8"/>
        <v>1696.2</v>
      </c>
      <c r="H74" s="18"/>
      <c r="I74" s="19">
        <v>34</v>
      </c>
      <c r="J74" s="24"/>
      <c r="K74" s="25"/>
      <c r="L74" s="26"/>
      <c r="M74" s="8"/>
      <c r="N74" s="8"/>
      <c r="O74" s="8"/>
    </row>
    <row r="75" spans="1:10" ht="15">
      <c r="A75" s="8" t="s">
        <v>139</v>
      </c>
      <c r="B75" s="12" t="s">
        <v>2</v>
      </c>
      <c r="C75" s="8">
        <v>41</v>
      </c>
      <c r="D75" s="8">
        <v>122</v>
      </c>
      <c r="E75" s="17">
        <f t="shared" si="6"/>
        <v>2.975609756097561</v>
      </c>
      <c r="F75" s="9">
        <f t="shared" si="7"/>
        <v>41</v>
      </c>
      <c r="G75" s="18">
        <f t="shared" si="8"/>
        <v>128.1</v>
      </c>
      <c r="H75" s="18"/>
      <c r="I75" s="23">
        <v>12</v>
      </c>
      <c r="J75" s="24"/>
    </row>
    <row r="76" spans="1:15" ht="15">
      <c r="A76" s="8" t="s">
        <v>140</v>
      </c>
      <c r="B76" s="12" t="s">
        <v>64</v>
      </c>
      <c r="C76" s="8">
        <v>3</v>
      </c>
      <c r="D76" s="8">
        <v>22</v>
      </c>
      <c r="E76" s="17">
        <f t="shared" si="6"/>
        <v>7.333333333333333</v>
      </c>
      <c r="F76" s="9">
        <f t="shared" si="7"/>
        <v>3</v>
      </c>
      <c r="G76" s="18">
        <f t="shared" si="8"/>
        <v>23.1</v>
      </c>
      <c r="H76" s="18"/>
      <c r="I76" s="23">
        <v>12</v>
      </c>
      <c r="J76" s="24"/>
      <c r="K76" s="25"/>
      <c r="L76" s="26"/>
      <c r="M76" s="8"/>
      <c r="N76" s="8"/>
      <c r="O76" s="8"/>
    </row>
    <row r="77" spans="1:9" ht="15">
      <c r="A77" s="8" t="s">
        <v>141</v>
      </c>
      <c r="B77" s="12" t="s">
        <v>112</v>
      </c>
      <c r="C77" s="8">
        <v>61</v>
      </c>
      <c r="D77" s="8">
        <v>1376</v>
      </c>
      <c r="E77" s="17">
        <f t="shared" si="6"/>
        <v>22.557377049180328</v>
      </c>
      <c r="F77" s="9">
        <f t="shared" si="7"/>
        <v>61</v>
      </c>
      <c r="G77" s="18">
        <f t="shared" si="8"/>
        <v>1513.6000000000001</v>
      </c>
      <c r="I77" s="19">
        <v>43</v>
      </c>
    </row>
    <row r="78" spans="1:13" ht="15">
      <c r="A78" s="8" t="s">
        <v>142</v>
      </c>
      <c r="B78" s="12" t="s">
        <v>58</v>
      </c>
      <c r="C78" s="8">
        <v>80</v>
      </c>
      <c r="D78" s="8">
        <v>1581</v>
      </c>
      <c r="E78" s="17">
        <f t="shared" si="6"/>
        <v>19.7625</v>
      </c>
      <c r="F78" s="9">
        <f t="shared" si="7"/>
        <v>80</v>
      </c>
      <c r="G78" s="18">
        <f t="shared" si="8"/>
        <v>1739.1000000000001</v>
      </c>
      <c r="I78" s="19">
        <v>23</v>
      </c>
      <c r="J78" s="24"/>
      <c r="K78" s="8"/>
      <c r="L78" s="8"/>
      <c r="M78" s="8"/>
    </row>
    <row r="79" spans="1:15" ht="15">
      <c r="A79" s="8" t="s">
        <v>143</v>
      </c>
      <c r="B79" s="12" t="s">
        <v>56</v>
      </c>
      <c r="C79" s="8">
        <v>22</v>
      </c>
      <c r="D79" s="8">
        <v>175</v>
      </c>
      <c r="E79" s="17">
        <f t="shared" si="6"/>
        <v>7.954545454545454</v>
      </c>
      <c r="F79" s="9">
        <f t="shared" si="7"/>
        <v>22</v>
      </c>
      <c r="G79" s="18">
        <f t="shared" si="8"/>
        <v>183.75</v>
      </c>
      <c r="I79" s="19">
        <v>32</v>
      </c>
      <c r="J79" s="19"/>
      <c r="K79" s="8"/>
      <c r="L79" s="8"/>
      <c r="M79" s="8"/>
      <c r="N79" s="8"/>
      <c r="O79" s="8"/>
    </row>
    <row r="80" spans="1:15" ht="15">
      <c r="A80" s="8" t="s">
        <v>144</v>
      </c>
      <c r="B80" s="12" t="s">
        <v>2</v>
      </c>
      <c r="C80" s="8">
        <v>78</v>
      </c>
      <c r="D80" s="8">
        <v>1765</v>
      </c>
      <c r="E80" s="17">
        <f t="shared" si="6"/>
        <v>22.628205128205128</v>
      </c>
      <c r="F80" s="9">
        <f t="shared" si="7"/>
        <v>78</v>
      </c>
      <c r="G80" s="18">
        <f t="shared" si="8"/>
        <v>1941.5000000000002</v>
      </c>
      <c r="I80" s="19">
        <v>43</v>
      </c>
      <c r="J80" s="24"/>
      <c r="K80" s="8"/>
      <c r="L80" s="8"/>
      <c r="M80" s="8"/>
      <c r="N80" s="8"/>
      <c r="O80" s="8"/>
    </row>
    <row r="81" spans="1:12" ht="15">
      <c r="A81" s="8" t="s">
        <v>145</v>
      </c>
      <c r="B81" s="12" t="s">
        <v>88</v>
      </c>
      <c r="C81" s="8">
        <v>21</v>
      </c>
      <c r="D81" s="8">
        <v>248</v>
      </c>
      <c r="E81" s="17">
        <f t="shared" si="6"/>
        <v>11.80952380952381</v>
      </c>
      <c r="F81" s="9">
        <f t="shared" si="7"/>
        <v>21</v>
      </c>
      <c r="G81" s="18">
        <f t="shared" si="8"/>
        <v>260.40000000000003</v>
      </c>
      <c r="I81" s="19">
        <v>54</v>
      </c>
      <c r="J81" s="24"/>
      <c r="K81" s="25"/>
      <c r="L81" s="26"/>
    </row>
    <row r="82" spans="1:12" ht="15">
      <c r="A82" s="8" t="s">
        <v>146</v>
      </c>
      <c r="B82" s="12" t="s">
        <v>96</v>
      </c>
      <c r="C82" s="8">
        <v>27</v>
      </c>
      <c r="D82" s="8">
        <v>135</v>
      </c>
      <c r="E82" s="17">
        <f t="shared" si="6"/>
        <v>5</v>
      </c>
      <c r="F82" s="9">
        <f t="shared" si="7"/>
        <v>27</v>
      </c>
      <c r="G82" s="18">
        <f t="shared" si="8"/>
        <v>141.75</v>
      </c>
      <c r="I82" s="19">
        <v>3</v>
      </c>
      <c r="J82" s="24"/>
      <c r="K82" s="21"/>
      <c r="L82" s="22"/>
    </row>
    <row r="83" spans="1:13" ht="15">
      <c r="A83" s="8" t="s">
        <v>147</v>
      </c>
      <c r="B83" s="12" t="s">
        <v>112</v>
      </c>
      <c r="C83" s="8">
        <v>32</v>
      </c>
      <c r="D83" s="8">
        <v>374</v>
      </c>
      <c r="E83" s="17">
        <f t="shared" si="6"/>
        <v>11.6875</v>
      </c>
      <c r="F83" s="9">
        <f t="shared" si="7"/>
        <v>32</v>
      </c>
      <c r="G83" s="18">
        <f t="shared" si="8"/>
        <v>392.7</v>
      </c>
      <c r="I83" s="19">
        <v>23</v>
      </c>
      <c r="J83" s="24"/>
      <c r="K83" s="8"/>
      <c r="L83" s="8"/>
      <c r="M83" s="8"/>
    </row>
    <row r="84" spans="1:15" ht="15">
      <c r="A84" s="8" t="s">
        <v>148</v>
      </c>
      <c r="B84" s="12" t="s">
        <v>82</v>
      </c>
      <c r="C84" s="8">
        <v>10</v>
      </c>
      <c r="D84" s="8">
        <v>153</v>
      </c>
      <c r="E84" s="17">
        <f t="shared" si="6"/>
        <v>15.3</v>
      </c>
      <c r="F84" s="9">
        <f t="shared" si="7"/>
        <v>10</v>
      </c>
      <c r="G84" s="18">
        <f t="shared" si="8"/>
        <v>160.65</v>
      </c>
      <c r="H84" s="18"/>
      <c r="I84" s="23">
        <v>2</v>
      </c>
      <c r="J84" s="24"/>
      <c r="K84" s="25"/>
      <c r="L84" s="26"/>
      <c r="M84" s="8"/>
      <c r="N84" s="8"/>
      <c r="O84" s="8"/>
    </row>
    <row r="85" spans="1:13" ht="15">
      <c r="A85" s="8" t="s">
        <v>149</v>
      </c>
      <c r="B85" s="12" t="s">
        <v>112</v>
      </c>
      <c r="C85" s="8">
        <v>80</v>
      </c>
      <c r="D85" s="8">
        <v>1235</v>
      </c>
      <c r="E85" s="17">
        <f t="shared" si="6"/>
        <v>15.4375</v>
      </c>
      <c r="F85" s="9">
        <f t="shared" si="7"/>
        <v>80</v>
      </c>
      <c r="G85" s="18">
        <f t="shared" si="8"/>
        <v>1358.5</v>
      </c>
      <c r="I85" s="19">
        <v>12</v>
      </c>
      <c r="J85" s="24"/>
      <c r="K85" s="8"/>
      <c r="L85" s="8"/>
      <c r="M85" s="8"/>
    </row>
    <row r="86" spans="1:12" ht="15">
      <c r="A86" s="8" t="s">
        <v>150</v>
      </c>
      <c r="B86" s="12" t="s">
        <v>60</v>
      </c>
      <c r="C86" s="8">
        <v>52</v>
      </c>
      <c r="D86" s="8">
        <v>1245</v>
      </c>
      <c r="E86" s="17">
        <f t="shared" si="6"/>
        <v>23.942307692307693</v>
      </c>
      <c r="F86" s="9">
        <f t="shared" si="7"/>
        <v>52</v>
      </c>
      <c r="G86" s="18">
        <f t="shared" si="8"/>
        <v>1369.5</v>
      </c>
      <c r="H86" s="8"/>
      <c r="I86" s="19">
        <v>32</v>
      </c>
      <c r="J86" s="24"/>
      <c r="K86" s="25"/>
      <c r="L86" s="26"/>
    </row>
    <row r="87" spans="1:12" ht="15">
      <c r="A87" s="8" t="s">
        <v>151</v>
      </c>
      <c r="B87" s="12" t="s">
        <v>70</v>
      </c>
      <c r="C87" s="8">
        <v>12</v>
      </c>
      <c r="D87" s="8">
        <v>108</v>
      </c>
      <c r="E87" s="17">
        <f t="shared" si="6"/>
        <v>9</v>
      </c>
      <c r="F87" s="9">
        <f t="shared" si="7"/>
        <v>12</v>
      </c>
      <c r="G87" s="18">
        <f t="shared" si="8"/>
        <v>113.4</v>
      </c>
      <c r="I87" s="19">
        <v>12</v>
      </c>
      <c r="J87" s="24"/>
      <c r="K87" s="21"/>
      <c r="L87" s="22"/>
    </row>
    <row r="88" spans="1:12" ht="15">
      <c r="A88" s="8" t="s">
        <v>152</v>
      </c>
      <c r="B88" s="12" t="s">
        <v>82</v>
      </c>
      <c r="C88" s="8">
        <v>12</v>
      </c>
      <c r="D88" s="8">
        <v>48</v>
      </c>
      <c r="E88" s="17">
        <f t="shared" si="6"/>
        <v>4</v>
      </c>
      <c r="F88" s="9">
        <f t="shared" si="7"/>
        <v>12</v>
      </c>
      <c r="G88" s="18">
        <f t="shared" si="8"/>
        <v>50.400000000000006</v>
      </c>
      <c r="H88" s="8"/>
      <c r="I88" s="19">
        <v>45</v>
      </c>
      <c r="J88" s="24"/>
      <c r="K88" s="25"/>
      <c r="L88" s="26"/>
    </row>
    <row r="89" spans="1:15" ht="15">
      <c r="A89" s="8" t="s">
        <v>153</v>
      </c>
      <c r="B89" s="12" t="s">
        <v>62</v>
      </c>
      <c r="C89" s="8">
        <v>4</v>
      </c>
      <c r="D89" s="8">
        <v>72</v>
      </c>
      <c r="E89" s="17">
        <f t="shared" si="6"/>
        <v>18</v>
      </c>
      <c r="F89" s="9">
        <f t="shared" si="7"/>
        <v>4</v>
      </c>
      <c r="G89" s="18">
        <f t="shared" si="8"/>
        <v>75.60000000000001</v>
      </c>
      <c r="H89" s="18"/>
      <c r="I89" s="19">
        <v>231</v>
      </c>
      <c r="J89" s="24"/>
      <c r="K89" s="25"/>
      <c r="L89" s="26"/>
      <c r="M89" s="8"/>
      <c r="N89" s="8"/>
      <c r="O89" s="8"/>
    </row>
    <row r="90" spans="1:12" ht="15">
      <c r="A90" s="8" t="s">
        <v>154</v>
      </c>
      <c r="B90" s="12" t="s">
        <v>47</v>
      </c>
      <c r="C90" s="8">
        <v>72</v>
      </c>
      <c r="D90" s="8">
        <v>824</v>
      </c>
      <c r="E90" s="17">
        <f t="shared" si="6"/>
        <v>11.444444444444445</v>
      </c>
      <c r="F90" s="9">
        <f t="shared" si="7"/>
        <v>72</v>
      </c>
      <c r="G90" s="18">
        <f t="shared" si="8"/>
        <v>906.4000000000001</v>
      </c>
      <c r="H90" s="8"/>
      <c r="I90" s="19">
        <v>45</v>
      </c>
      <c r="J90" s="24"/>
      <c r="K90" s="25"/>
      <c r="L90" s="26"/>
    </row>
    <row r="91" spans="1:15" ht="15">
      <c r="A91" s="8" t="s">
        <v>155</v>
      </c>
      <c r="B91" s="12" t="s">
        <v>137</v>
      </c>
      <c r="C91" s="8">
        <v>66</v>
      </c>
      <c r="D91" s="8">
        <v>818</v>
      </c>
      <c r="E91" s="17">
        <f t="shared" si="6"/>
        <v>12.393939393939394</v>
      </c>
      <c r="F91" s="9">
        <f t="shared" si="7"/>
        <v>66</v>
      </c>
      <c r="G91" s="18">
        <f t="shared" si="8"/>
        <v>899.8000000000001</v>
      </c>
      <c r="H91" s="18"/>
      <c r="I91" s="23">
        <v>12</v>
      </c>
      <c r="J91" s="24"/>
      <c r="K91" s="25"/>
      <c r="L91" s="26"/>
      <c r="M91" s="8"/>
      <c r="N91" s="8"/>
      <c r="O91" s="8"/>
    </row>
    <row r="92" spans="1:15" ht="15">
      <c r="A92" s="8" t="s">
        <v>156</v>
      </c>
      <c r="B92" s="12" t="s">
        <v>86</v>
      </c>
      <c r="C92" s="8">
        <v>40</v>
      </c>
      <c r="D92" s="8">
        <v>535</v>
      </c>
      <c r="E92" s="17">
        <f t="shared" si="6"/>
        <v>13.375</v>
      </c>
      <c r="F92" s="9">
        <f t="shared" si="7"/>
        <v>40</v>
      </c>
      <c r="G92" s="18">
        <f t="shared" si="8"/>
        <v>561.75</v>
      </c>
      <c r="I92" s="19">
        <v>43</v>
      </c>
      <c r="J92" s="24"/>
      <c r="K92" s="8"/>
      <c r="L92" s="8"/>
      <c r="M92" s="8"/>
      <c r="N92" s="8"/>
      <c r="O92" s="8"/>
    </row>
    <row r="93" spans="1:15" ht="15">
      <c r="A93" s="8" t="s">
        <v>157</v>
      </c>
      <c r="B93" s="12" t="s">
        <v>76</v>
      </c>
      <c r="C93" s="8">
        <v>21</v>
      </c>
      <c r="D93" s="8">
        <v>516</v>
      </c>
      <c r="E93" s="17">
        <f t="shared" si="6"/>
        <v>24.571428571428573</v>
      </c>
      <c r="F93" s="9">
        <f t="shared" si="7"/>
        <v>21</v>
      </c>
      <c r="G93" s="18">
        <f t="shared" si="8"/>
        <v>541.8000000000001</v>
      </c>
      <c r="H93" s="18"/>
      <c r="I93" s="23">
        <v>32</v>
      </c>
      <c r="J93" s="24"/>
      <c r="K93" s="25"/>
      <c r="L93" s="26"/>
      <c r="M93" s="8"/>
      <c r="N93" s="8"/>
      <c r="O93" s="8"/>
    </row>
    <row r="94" spans="1:15" ht="15">
      <c r="A94" s="8" t="s">
        <v>158</v>
      </c>
      <c r="B94" s="12" t="s">
        <v>86</v>
      </c>
      <c r="C94" s="8">
        <v>80</v>
      </c>
      <c r="D94" s="8">
        <v>2310</v>
      </c>
      <c r="E94" s="17">
        <f t="shared" si="6"/>
        <v>28.875</v>
      </c>
      <c r="F94" s="9">
        <f t="shared" si="7"/>
        <v>80</v>
      </c>
      <c r="G94" s="18">
        <f t="shared" si="8"/>
        <v>2541</v>
      </c>
      <c r="I94" s="19">
        <v>21</v>
      </c>
      <c r="J94" s="24"/>
      <c r="K94" s="8"/>
      <c r="L94" s="8"/>
      <c r="M94" s="8"/>
      <c r="N94" s="8"/>
      <c r="O94" s="8"/>
    </row>
    <row r="95" spans="1:15" ht="15">
      <c r="A95" s="8" t="s">
        <v>159</v>
      </c>
      <c r="B95" s="12" t="s">
        <v>56</v>
      </c>
      <c r="C95" s="8">
        <v>51</v>
      </c>
      <c r="D95" s="8">
        <v>531</v>
      </c>
      <c r="E95" s="17">
        <f t="shared" si="6"/>
        <v>10.411764705882353</v>
      </c>
      <c r="F95" s="9">
        <f t="shared" si="7"/>
        <v>51</v>
      </c>
      <c r="G95" s="18">
        <f t="shared" si="8"/>
        <v>557.5500000000001</v>
      </c>
      <c r="I95" s="19">
        <v>45</v>
      </c>
      <c r="J95" s="24"/>
      <c r="K95" s="25"/>
      <c r="L95" s="26"/>
      <c r="M95" s="8"/>
      <c r="N95" s="8"/>
      <c r="O95" s="8"/>
    </row>
    <row r="96" spans="1:15" ht="15" customHeight="1">
      <c r="A96" s="8" t="s">
        <v>160</v>
      </c>
      <c r="B96" s="12" t="s">
        <v>120</v>
      </c>
      <c r="C96" s="8">
        <v>14</v>
      </c>
      <c r="D96" s="8">
        <v>33</v>
      </c>
      <c r="E96" s="17">
        <f t="shared" si="6"/>
        <v>2.357142857142857</v>
      </c>
      <c r="F96" s="9">
        <f t="shared" si="7"/>
        <v>14</v>
      </c>
      <c r="G96" s="18">
        <f t="shared" si="8"/>
        <v>34.65</v>
      </c>
      <c r="I96" s="19">
        <v>23</v>
      </c>
      <c r="J96" s="24"/>
      <c r="K96" s="8"/>
      <c r="L96" s="8"/>
      <c r="M96" s="8"/>
      <c r="N96" s="8"/>
      <c r="O96" s="8"/>
    </row>
    <row r="97" spans="1:15" ht="15">
      <c r="A97" s="8" t="s">
        <v>161</v>
      </c>
      <c r="B97" s="12" t="s">
        <v>47</v>
      </c>
      <c r="C97" s="8">
        <v>4</v>
      </c>
      <c r="D97" s="8">
        <v>11</v>
      </c>
      <c r="E97" s="17">
        <f t="shared" si="6"/>
        <v>2.75</v>
      </c>
      <c r="F97" s="9">
        <f t="shared" si="7"/>
        <v>4</v>
      </c>
      <c r="G97" s="18">
        <f t="shared" si="8"/>
        <v>11.55</v>
      </c>
      <c r="I97" s="19">
        <v>43</v>
      </c>
      <c r="J97" s="24"/>
      <c r="K97" s="8"/>
      <c r="L97" s="8"/>
      <c r="M97" s="8"/>
      <c r="N97" s="8"/>
      <c r="O97" s="8"/>
    </row>
    <row r="98" spans="1:15" ht="15">
      <c r="A98" s="8" t="s">
        <v>162</v>
      </c>
      <c r="B98" s="12" t="s">
        <v>117</v>
      </c>
      <c r="C98" s="8">
        <v>36</v>
      </c>
      <c r="D98" s="8">
        <v>800</v>
      </c>
      <c r="E98" s="17">
        <f t="shared" si="6"/>
        <v>22.22222222222222</v>
      </c>
      <c r="F98" s="9">
        <f t="shared" si="7"/>
        <v>36</v>
      </c>
      <c r="G98" s="18">
        <f t="shared" si="8"/>
        <v>880.0000000000001</v>
      </c>
      <c r="I98" s="19">
        <v>12</v>
      </c>
      <c r="J98" s="24"/>
      <c r="K98" s="8"/>
      <c r="L98" s="8"/>
      <c r="M98" s="8"/>
      <c r="N98" s="8"/>
      <c r="O98" s="8"/>
    </row>
    <row r="99" spans="1:12" ht="15">
      <c r="A99" s="8" t="s">
        <v>163</v>
      </c>
      <c r="B99" s="12" t="s">
        <v>84</v>
      </c>
      <c r="C99" s="8">
        <v>62</v>
      </c>
      <c r="D99" s="8">
        <v>619</v>
      </c>
      <c r="E99" s="17">
        <f t="shared" si="6"/>
        <v>9.983870967741936</v>
      </c>
      <c r="F99" s="9">
        <f t="shared" si="7"/>
        <v>62</v>
      </c>
      <c r="G99" s="18">
        <f t="shared" si="8"/>
        <v>649.95</v>
      </c>
      <c r="I99" s="19">
        <v>45</v>
      </c>
      <c r="J99" s="24"/>
      <c r="K99" s="21"/>
      <c r="L99" s="22"/>
    </row>
    <row r="100" spans="1:13" ht="15">
      <c r="A100" s="8" t="s">
        <v>164</v>
      </c>
      <c r="B100" s="12" t="s">
        <v>45</v>
      </c>
      <c r="C100" s="8">
        <v>30</v>
      </c>
      <c r="D100" s="8">
        <v>353</v>
      </c>
      <c r="E100" s="17">
        <f t="shared" si="6"/>
        <v>11.766666666666667</v>
      </c>
      <c r="F100" s="9">
        <f t="shared" si="7"/>
        <v>30</v>
      </c>
      <c r="G100" s="18">
        <f t="shared" si="8"/>
        <v>370.65000000000003</v>
      </c>
      <c r="I100" s="19">
        <v>12</v>
      </c>
      <c r="J100" s="24"/>
      <c r="K100" s="25"/>
      <c r="L100" s="26"/>
      <c r="M100" s="8"/>
    </row>
    <row r="101" spans="1:14" ht="15">
      <c r="A101" s="8" t="s">
        <v>165</v>
      </c>
      <c r="B101" s="12" t="s">
        <v>60</v>
      </c>
      <c r="C101" s="8">
        <v>43</v>
      </c>
      <c r="D101" s="8">
        <v>237</v>
      </c>
      <c r="E101" s="17">
        <f t="shared" si="6"/>
        <v>5.511627906976744</v>
      </c>
      <c r="F101" s="9">
        <f t="shared" si="7"/>
        <v>43</v>
      </c>
      <c r="G101" s="18">
        <f t="shared" si="8"/>
        <v>248.85000000000002</v>
      </c>
      <c r="I101" s="19">
        <v>54</v>
      </c>
      <c r="J101" s="24"/>
      <c r="K101" s="25"/>
      <c r="L101" s="26"/>
      <c r="M101" s="8"/>
      <c r="N101" s="8"/>
    </row>
    <row r="102" spans="1:14" ht="15">
      <c r="A102" s="8" t="s">
        <v>166</v>
      </c>
      <c r="B102" s="12" t="s">
        <v>70</v>
      </c>
      <c r="C102" s="8">
        <v>73</v>
      </c>
      <c r="D102" s="8">
        <v>978</v>
      </c>
      <c r="E102" s="17">
        <f t="shared" si="6"/>
        <v>13.397260273972602</v>
      </c>
      <c r="F102" s="9">
        <f t="shared" si="7"/>
        <v>73</v>
      </c>
      <c r="G102" s="18">
        <f t="shared" si="8"/>
        <v>1075.8000000000002</v>
      </c>
      <c r="I102" s="19">
        <v>12</v>
      </c>
      <c r="J102" s="24"/>
      <c r="K102" s="25"/>
      <c r="L102" s="26"/>
      <c r="M102" s="8"/>
      <c r="N102" s="8"/>
    </row>
    <row r="103" spans="1:15" ht="15">
      <c r="A103" s="8" t="s">
        <v>167</v>
      </c>
      <c r="B103" s="12" t="s">
        <v>168</v>
      </c>
      <c r="C103" s="8">
        <v>79</v>
      </c>
      <c r="D103" s="8">
        <v>1599</v>
      </c>
      <c r="E103" s="17">
        <f aca="true" t="shared" si="9" ref="E103:E134">D103/C103</f>
        <v>20.240506329113924</v>
      </c>
      <c r="F103" s="9">
        <f aca="true" t="shared" si="10" ref="F103:F134">C103</f>
        <v>79</v>
      </c>
      <c r="G103" s="18">
        <f aca="true" t="shared" si="11" ref="G103:G134">IF(D103&lt;750,D103*1.05,D103*1.1)</f>
        <v>1758.9</v>
      </c>
      <c r="I103" s="19">
        <v>12</v>
      </c>
      <c r="J103" s="24"/>
      <c r="K103" s="8"/>
      <c r="L103" s="8"/>
      <c r="M103" s="8"/>
      <c r="N103" s="8"/>
      <c r="O103" s="8"/>
    </row>
    <row r="104" spans="1:15" ht="15">
      <c r="A104" s="8" t="s">
        <v>169</v>
      </c>
      <c r="B104" s="12" t="s">
        <v>73</v>
      </c>
      <c r="C104" s="8">
        <v>30</v>
      </c>
      <c r="D104" s="8">
        <v>202</v>
      </c>
      <c r="E104" s="17">
        <f t="shared" si="9"/>
        <v>6.733333333333333</v>
      </c>
      <c r="F104" s="9">
        <f t="shared" si="10"/>
        <v>30</v>
      </c>
      <c r="G104" s="18">
        <f t="shared" si="11"/>
        <v>212.10000000000002</v>
      </c>
      <c r="I104" s="19">
        <v>12</v>
      </c>
      <c r="J104" s="24"/>
      <c r="K104" s="8"/>
      <c r="L104" s="8"/>
      <c r="M104" s="8"/>
      <c r="N104" s="8"/>
      <c r="O104" s="8"/>
    </row>
    <row r="105" spans="1:10" ht="15">
      <c r="A105" s="8" t="s">
        <v>170</v>
      </c>
      <c r="B105" s="12" t="s">
        <v>96</v>
      </c>
      <c r="C105" s="8">
        <v>40</v>
      </c>
      <c r="D105" s="8">
        <v>512</v>
      </c>
      <c r="E105" s="17">
        <f t="shared" si="9"/>
        <v>12.8</v>
      </c>
      <c r="F105" s="9">
        <f t="shared" si="10"/>
        <v>40</v>
      </c>
      <c r="G105" s="18">
        <f t="shared" si="11"/>
        <v>537.6</v>
      </c>
      <c r="H105" s="8"/>
      <c r="I105" s="19">
        <v>231</v>
      </c>
      <c r="J105" s="24"/>
    </row>
    <row r="106" spans="1:10" ht="15">
      <c r="A106" s="8" t="s">
        <v>171</v>
      </c>
      <c r="B106" s="12" t="s">
        <v>56</v>
      </c>
      <c r="C106" s="8">
        <v>36</v>
      </c>
      <c r="D106" s="8">
        <v>315</v>
      </c>
      <c r="E106" s="17">
        <f t="shared" si="9"/>
        <v>8.75</v>
      </c>
      <c r="F106" s="9">
        <f t="shared" si="10"/>
        <v>36</v>
      </c>
      <c r="G106" s="18">
        <f t="shared" si="11"/>
        <v>330.75</v>
      </c>
      <c r="I106" s="19">
        <v>34</v>
      </c>
      <c r="J106" s="24"/>
    </row>
    <row r="107" spans="1:10" ht="15">
      <c r="A107" s="8" t="s">
        <v>172</v>
      </c>
      <c r="B107" s="12" t="s">
        <v>49</v>
      </c>
      <c r="C107" s="8">
        <v>64</v>
      </c>
      <c r="D107" s="8">
        <v>1027</v>
      </c>
      <c r="E107" s="17">
        <f t="shared" si="9"/>
        <v>16.046875</v>
      </c>
      <c r="F107" s="9">
        <f t="shared" si="10"/>
        <v>64</v>
      </c>
      <c r="G107" s="18">
        <f t="shared" si="11"/>
        <v>1129.7</v>
      </c>
      <c r="H107" s="8"/>
      <c r="I107" s="23">
        <v>45</v>
      </c>
      <c r="J107" s="24"/>
    </row>
    <row r="108" spans="1:13" ht="15">
      <c r="A108" s="8" t="s">
        <v>173</v>
      </c>
      <c r="B108" s="12" t="s">
        <v>2</v>
      </c>
      <c r="C108" s="8">
        <v>75</v>
      </c>
      <c r="D108" s="8">
        <v>1557</v>
      </c>
      <c r="E108" s="17">
        <f t="shared" si="9"/>
        <v>20.76</v>
      </c>
      <c r="F108" s="9">
        <f t="shared" si="10"/>
        <v>75</v>
      </c>
      <c r="G108" s="18">
        <f t="shared" si="11"/>
        <v>1712.7</v>
      </c>
      <c r="I108" s="19">
        <v>12</v>
      </c>
      <c r="J108" s="24"/>
      <c r="K108" s="8"/>
      <c r="L108" s="8"/>
      <c r="M108" s="8"/>
    </row>
    <row r="109" spans="1:13" ht="15">
      <c r="A109" s="8" t="s">
        <v>174</v>
      </c>
      <c r="B109" s="12" t="s">
        <v>45</v>
      </c>
      <c r="C109" s="8">
        <v>3</v>
      </c>
      <c r="D109" s="8">
        <v>39</v>
      </c>
      <c r="E109" s="17">
        <f t="shared" si="9"/>
        <v>13</v>
      </c>
      <c r="F109" s="9">
        <f t="shared" si="10"/>
        <v>3</v>
      </c>
      <c r="G109" s="18">
        <f t="shared" si="11"/>
        <v>40.95</v>
      </c>
      <c r="I109" s="19">
        <v>34</v>
      </c>
      <c r="J109" s="24"/>
      <c r="K109" s="8"/>
      <c r="L109" s="8"/>
      <c r="M109" s="8"/>
    </row>
    <row r="110" spans="1:12" ht="15">
      <c r="A110" s="8" t="s">
        <v>175</v>
      </c>
      <c r="B110" s="12" t="s">
        <v>120</v>
      </c>
      <c r="C110" s="8">
        <v>58</v>
      </c>
      <c r="D110" s="8">
        <v>924</v>
      </c>
      <c r="E110" s="17">
        <f t="shared" si="9"/>
        <v>15.931034482758621</v>
      </c>
      <c r="F110" s="9">
        <f t="shared" si="10"/>
        <v>58</v>
      </c>
      <c r="G110" s="18">
        <f t="shared" si="11"/>
        <v>1016.4000000000001</v>
      </c>
      <c r="H110" s="18"/>
      <c r="I110" s="27">
        <v>23</v>
      </c>
      <c r="J110" s="24"/>
      <c r="K110" s="21"/>
      <c r="L110" s="22"/>
    </row>
    <row r="111" spans="1:12" ht="15">
      <c r="A111" s="8" t="s">
        <v>176</v>
      </c>
      <c r="B111" s="12" t="s">
        <v>73</v>
      </c>
      <c r="C111" s="8">
        <v>18</v>
      </c>
      <c r="D111" s="8">
        <v>81</v>
      </c>
      <c r="E111" s="17">
        <f t="shared" si="9"/>
        <v>4.5</v>
      </c>
      <c r="F111" s="9">
        <f t="shared" si="10"/>
        <v>18</v>
      </c>
      <c r="G111" s="18">
        <f t="shared" si="11"/>
        <v>85.05</v>
      </c>
      <c r="H111" s="18"/>
      <c r="I111" s="19">
        <v>54</v>
      </c>
      <c r="J111" s="24"/>
      <c r="K111" s="21"/>
      <c r="L111" s="22"/>
    </row>
    <row r="112" spans="1:12" ht="15">
      <c r="A112" s="8" t="s">
        <v>177</v>
      </c>
      <c r="B112" s="12" t="s">
        <v>49</v>
      </c>
      <c r="C112" s="8">
        <v>36</v>
      </c>
      <c r="D112" s="8">
        <v>524</v>
      </c>
      <c r="E112" s="17">
        <f t="shared" si="9"/>
        <v>14.555555555555555</v>
      </c>
      <c r="F112" s="9">
        <f t="shared" si="10"/>
        <v>36</v>
      </c>
      <c r="G112" s="18">
        <f t="shared" si="11"/>
        <v>550.2</v>
      </c>
      <c r="H112" s="18"/>
      <c r="I112" s="19">
        <v>34</v>
      </c>
      <c r="J112" s="24"/>
      <c r="K112" s="21"/>
      <c r="L112" s="22"/>
    </row>
    <row r="113" spans="1:10" ht="15">
      <c r="A113" s="8" t="s">
        <v>178</v>
      </c>
      <c r="B113" s="12" t="s">
        <v>90</v>
      </c>
      <c r="C113" s="8">
        <v>71</v>
      </c>
      <c r="D113" s="8">
        <v>967</v>
      </c>
      <c r="E113" s="17">
        <f t="shared" si="9"/>
        <v>13.619718309859154</v>
      </c>
      <c r="F113" s="9">
        <f t="shared" si="10"/>
        <v>71</v>
      </c>
      <c r="G113" s="18">
        <f t="shared" si="11"/>
        <v>1063.7</v>
      </c>
      <c r="H113" s="18"/>
      <c r="I113" s="23">
        <v>23</v>
      </c>
      <c r="J113" s="24"/>
    </row>
    <row r="114" spans="1:10" ht="15">
      <c r="A114" s="8" t="s">
        <v>179</v>
      </c>
      <c r="B114" s="12" t="s">
        <v>56</v>
      </c>
      <c r="C114" s="8">
        <v>82</v>
      </c>
      <c r="D114" s="8">
        <v>2089</v>
      </c>
      <c r="E114" s="17">
        <f t="shared" si="9"/>
        <v>25.475609756097562</v>
      </c>
      <c r="F114" s="9">
        <f t="shared" si="10"/>
        <v>82</v>
      </c>
      <c r="G114" s="18">
        <f t="shared" si="11"/>
        <v>2297.9</v>
      </c>
      <c r="H114" s="8"/>
      <c r="I114" s="19">
        <v>21</v>
      </c>
      <c r="J114" s="24"/>
    </row>
    <row r="115" spans="1:10" ht="15">
      <c r="A115" s="8" t="s">
        <v>180</v>
      </c>
      <c r="B115" s="12" t="s">
        <v>112</v>
      </c>
      <c r="C115" s="8">
        <v>14</v>
      </c>
      <c r="D115" s="8">
        <v>87</v>
      </c>
      <c r="E115" s="17">
        <f t="shared" si="9"/>
        <v>6.214285714285714</v>
      </c>
      <c r="F115" s="9">
        <f t="shared" si="10"/>
        <v>14</v>
      </c>
      <c r="G115" s="18">
        <f t="shared" si="11"/>
        <v>91.35000000000001</v>
      </c>
      <c r="I115" s="19">
        <v>45</v>
      </c>
      <c r="J115" s="24"/>
    </row>
    <row r="116" spans="1:12" ht="15">
      <c r="A116" s="8" t="s">
        <v>181</v>
      </c>
      <c r="B116" s="12" t="s">
        <v>53</v>
      </c>
      <c r="C116" s="8">
        <v>51</v>
      </c>
      <c r="D116" s="8">
        <v>665</v>
      </c>
      <c r="E116" s="17">
        <f t="shared" si="9"/>
        <v>13.03921568627451</v>
      </c>
      <c r="F116" s="9">
        <f t="shared" si="10"/>
        <v>51</v>
      </c>
      <c r="G116" s="18">
        <f t="shared" si="11"/>
        <v>698.25</v>
      </c>
      <c r="H116" s="18"/>
      <c r="I116" s="23">
        <v>32</v>
      </c>
      <c r="J116" s="24"/>
      <c r="K116" s="21"/>
      <c r="L116" s="22"/>
    </row>
    <row r="117" spans="1:15" ht="15">
      <c r="A117" s="8" t="s">
        <v>182</v>
      </c>
      <c r="B117" s="12" t="s">
        <v>62</v>
      </c>
      <c r="C117" s="8">
        <v>28</v>
      </c>
      <c r="D117" s="8">
        <v>213</v>
      </c>
      <c r="E117" s="17">
        <f t="shared" si="9"/>
        <v>7.607142857142857</v>
      </c>
      <c r="F117" s="9">
        <f t="shared" si="10"/>
        <v>28</v>
      </c>
      <c r="G117" s="18">
        <f t="shared" si="11"/>
        <v>223.65</v>
      </c>
      <c r="I117" s="19">
        <v>54</v>
      </c>
      <c r="J117" s="24"/>
      <c r="K117" s="25"/>
      <c r="L117" s="26"/>
      <c r="M117" s="8"/>
      <c r="N117" s="8"/>
      <c r="O117" s="8"/>
    </row>
    <row r="118" spans="1:14" ht="15">
      <c r="A118" s="8" t="s">
        <v>183</v>
      </c>
      <c r="B118" s="12" t="s">
        <v>120</v>
      </c>
      <c r="C118" s="8">
        <v>61</v>
      </c>
      <c r="D118" s="8">
        <v>519</v>
      </c>
      <c r="E118" s="17">
        <f t="shared" si="9"/>
        <v>8.508196721311476</v>
      </c>
      <c r="F118" s="9">
        <f t="shared" si="10"/>
        <v>61</v>
      </c>
      <c r="G118" s="18">
        <f t="shared" si="11"/>
        <v>544.95</v>
      </c>
      <c r="I118" s="19">
        <v>34</v>
      </c>
      <c r="J118" s="24"/>
      <c r="K118" s="8"/>
      <c r="L118" s="8"/>
      <c r="M118" s="8"/>
      <c r="N118" s="8"/>
    </row>
    <row r="119" spans="1:12" ht="15">
      <c r="A119" s="8" t="s">
        <v>184</v>
      </c>
      <c r="B119" s="12" t="s">
        <v>64</v>
      </c>
      <c r="C119" s="8">
        <v>24</v>
      </c>
      <c r="D119" s="8">
        <v>127</v>
      </c>
      <c r="E119" s="17">
        <f t="shared" si="9"/>
        <v>5.291666666666667</v>
      </c>
      <c r="F119" s="9">
        <f t="shared" si="10"/>
        <v>24</v>
      </c>
      <c r="G119" s="18">
        <f t="shared" si="11"/>
        <v>133.35</v>
      </c>
      <c r="I119" s="19">
        <v>34</v>
      </c>
      <c r="J119" s="24"/>
      <c r="K119" s="21"/>
      <c r="L119" s="22"/>
    </row>
    <row r="120" spans="1:12" ht="15">
      <c r="A120" s="8" t="s">
        <v>185</v>
      </c>
      <c r="B120" s="12" t="s">
        <v>73</v>
      </c>
      <c r="C120" s="8">
        <v>65</v>
      </c>
      <c r="D120" s="8">
        <v>1018</v>
      </c>
      <c r="E120" s="17">
        <f t="shared" si="9"/>
        <v>15.661538461538461</v>
      </c>
      <c r="F120" s="9">
        <f t="shared" si="10"/>
        <v>65</v>
      </c>
      <c r="G120" s="18">
        <f t="shared" si="11"/>
        <v>1119.8000000000002</v>
      </c>
      <c r="H120" s="8"/>
      <c r="I120" s="19">
        <v>43</v>
      </c>
      <c r="J120" s="24"/>
      <c r="K120" s="25"/>
      <c r="L120" s="26"/>
    </row>
    <row r="121" spans="1:15" ht="15">
      <c r="A121" s="8" t="s">
        <v>186</v>
      </c>
      <c r="B121" s="12" t="s">
        <v>112</v>
      </c>
      <c r="C121" s="8">
        <v>82</v>
      </c>
      <c r="D121" s="8">
        <v>2033</v>
      </c>
      <c r="E121" s="17">
        <f t="shared" si="9"/>
        <v>24.79268292682927</v>
      </c>
      <c r="F121" s="9">
        <f t="shared" si="10"/>
        <v>82</v>
      </c>
      <c r="G121" s="18">
        <f t="shared" si="11"/>
        <v>2236.3</v>
      </c>
      <c r="H121" s="18"/>
      <c r="I121" s="19">
        <v>54</v>
      </c>
      <c r="J121" s="24"/>
      <c r="K121" s="25"/>
      <c r="L121" s="26"/>
      <c r="M121" s="8"/>
      <c r="N121" s="8"/>
      <c r="O121" s="8"/>
    </row>
    <row r="122" spans="1:15" ht="15">
      <c r="A122" s="8" t="s">
        <v>187</v>
      </c>
      <c r="B122" s="12" t="s">
        <v>86</v>
      </c>
      <c r="C122" s="8">
        <v>6</v>
      </c>
      <c r="D122" s="8">
        <v>28</v>
      </c>
      <c r="E122" s="17">
        <f t="shared" si="9"/>
        <v>4.666666666666667</v>
      </c>
      <c r="F122" s="9">
        <f t="shared" si="10"/>
        <v>6</v>
      </c>
      <c r="G122" s="18">
        <f t="shared" si="11"/>
        <v>29.400000000000002</v>
      </c>
      <c r="H122" s="18"/>
      <c r="I122" s="23">
        <v>45</v>
      </c>
      <c r="J122" s="24"/>
      <c r="K122" s="25"/>
      <c r="L122" s="26"/>
      <c r="M122" s="8"/>
      <c r="N122" s="8"/>
      <c r="O122" s="8"/>
    </row>
    <row r="123" spans="1:15" ht="15">
      <c r="A123" s="8" t="s">
        <v>188</v>
      </c>
      <c r="B123" s="12" t="s">
        <v>93</v>
      </c>
      <c r="C123" s="8">
        <v>67</v>
      </c>
      <c r="D123" s="8">
        <v>1129</v>
      </c>
      <c r="E123" s="17">
        <f t="shared" si="9"/>
        <v>16.850746268656717</v>
      </c>
      <c r="F123" s="9">
        <f t="shared" si="10"/>
        <v>67</v>
      </c>
      <c r="G123" s="18">
        <f t="shared" si="11"/>
        <v>1241.9</v>
      </c>
      <c r="I123" s="19">
        <v>43</v>
      </c>
      <c r="J123" s="24"/>
      <c r="K123" s="8"/>
      <c r="L123" s="8"/>
      <c r="M123" s="8"/>
      <c r="N123" s="8"/>
      <c r="O123" s="8"/>
    </row>
    <row r="124" spans="1:13" ht="15">
      <c r="A124" s="8" t="s">
        <v>189</v>
      </c>
      <c r="B124" s="12" t="s">
        <v>168</v>
      </c>
      <c r="C124" s="8">
        <v>26</v>
      </c>
      <c r="D124" s="8">
        <v>458</v>
      </c>
      <c r="E124" s="17">
        <f t="shared" si="9"/>
        <v>17.615384615384617</v>
      </c>
      <c r="F124" s="9">
        <f t="shared" si="10"/>
        <v>26</v>
      </c>
      <c r="G124" s="18">
        <f t="shared" si="11"/>
        <v>480.90000000000003</v>
      </c>
      <c r="H124" s="8"/>
      <c r="I124" s="19">
        <v>2</v>
      </c>
      <c r="J124" s="24"/>
      <c r="K124" s="25"/>
      <c r="L124" s="26"/>
      <c r="M124" s="8"/>
    </row>
    <row r="125" spans="1:15" ht="15">
      <c r="A125" s="8" t="s">
        <v>190</v>
      </c>
      <c r="B125" s="12" t="s">
        <v>47</v>
      </c>
      <c r="C125" s="8">
        <v>5</v>
      </c>
      <c r="D125" s="8">
        <v>22</v>
      </c>
      <c r="E125" s="17">
        <f t="shared" si="9"/>
        <v>4.4</v>
      </c>
      <c r="F125" s="9">
        <f t="shared" si="10"/>
        <v>5</v>
      </c>
      <c r="G125" s="18">
        <f t="shared" si="11"/>
        <v>23.1</v>
      </c>
      <c r="H125" s="18"/>
      <c r="I125" s="19">
        <v>21</v>
      </c>
      <c r="J125" s="24"/>
      <c r="K125" s="8"/>
      <c r="L125" s="8"/>
      <c r="M125" s="8"/>
      <c r="N125" s="8"/>
      <c r="O125" s="8"/>
    </row>
    <row r="126" spans="1:10" ht="15">
      <c r="A126" s="8" t="s">
        <v>191</v>
      </c>
      <c r="B126" s="12" t="s">
        <v>86</v>
      </c>
      <c r="C126" s="8">
        <v>13</v>
      </c>
      <c r="D126" s="8">
        <v>107</v>
      </c>
      <c r="E126" s="17">
        <f t="shared" si="9"/>
        <v>8.23076923076923</v>
      </c>
      <c r="F126" s="9">
        <f t="shared" si="10"/>
        <v>13</v>
      </c>
      <c r="G126" s="18">
        <f t="shared" si="11"/>
        <v>112.35000000000001</v>
      </c>
      <c r="I126" s="19">
        <v>1</v>
      </c>
      <c r="J126" s="24"/>
    </row>
    <row r="127" spans="1:9" ht="15">
      <c r="A127" s="8" t="s">
        <v>192</v>
      </c>
      <c r="B127" s="12" t="s">
        <v>49</v>
      </c>
      <c r="C127" s="8">
        <v>19</v>
      </c>
      <c r="D127" s="8">
        <v>135</v>
      </c>
      <c r="E127" s="17">
        <f t="shared" si="9"/>
        <v>7.105263157894737</v>
      </c>
      <c r="F127" s="9">
        <f t="shared" si="10"/>
        <v>19</v>
      </c>
      <c r="G127" s="18">
        <f t="shared" si="11"/>
        <v>141.75</v>
      </c>
      <c r="I127" s="19">
        <v>2</v>
      </c>
    </row>
    <row r="128" spans="1:10" ht="15">
      <c r="A128" s="8" t="s">
        <v>193</v>
      </c>
      <c r="B128" s="12" t="s">
        <v>117</v>
      </c>
      <c r="C128" s="8">
        <v>62</v>
      </c>
      <c r="D128" s="8">
        <v>676</v>
      </c>
      <c r="E128" s="17">
        <f t="shared" si="9"/>
        <v>10.903225806451612</v>
      </c>
      <c r="F128" s="9">
        <f t="shared" si="10"/>
        <v>62</v>
      </c>
      <c r="G128" s="18">
        <f t="shared" si="11"/>
        <v>709.8000000000001</v>
      </c>
      <c r="I128" s="19">
        <v>54</v>
      </c>
      <c r="J128" s="24"/>
    </row>
    <row r="129" spans="1:15" ht="15" customHeight="1">
      <c r="A129" s="8" t="s">
        <v>194</v>
      </c>
      <c r="B129" s="12" t="s">
        <v>80</v>
      </c>
      <c r="C129" s="8">
        <v>25</v>
      </c>
      <c r="D129" s="8">
        <v>181</v>
      </c>
      <c r="E129" s="17">
        <f t="shared" si="9"/>
        <v>7.24</v>
      </c>
      <c r="F129" s="9">
        <f t="shared" si="10"/>
        <v>25</v>
      </c>
      <c r="G129" s="18">
        <f t="shared" si="11"/>
        <v>190.05</v>
      </c>
      <c r="I129" s="19">
        <v>45</v>
      </c>
      <c r="J129" s="24"/>
      <c r="K129" s="8"/>
      <c r="L129" s="8"/>
      <c r="M129" s="8"/>
      <c r="N129" s="8"/>
      <c r="O129" s="8"/>
    </row>
    <row r="130" spans="1:9" ht="15">
      <c r="A130" s="8" t="s">
        <v>195</v>
      </c>
      <c r="B130" s="12" t="s">
        <v>60</v>
      </c>
      <c r="C130" s="8">
        <v>23</v>
      </c>
      <c r="D130" s="8">
        <v>241</v>
      </c>
      <c r="E130" s="17">
        <f t="shared" si="9"/>
        <v>10.478260869565217</v>
      </c>
      <c r="F130" s="9">
        <f t="shared" si="10"/>
        <v>23</v>
      </c>
      <c r="G130" s="18">
        <f t="shared" si="11"/>
        <v>253.05</v>
      </c>
      <c r="I130" s="19">
        <v>23</v>
      </c>
    </row>
    <row r="131" spans="1:9" ht="15">
      <c r="A131" s="8" t="s">
        <v>196</v>
      </c>
      <c r="B131" s="12" t="s">
        <v>58</v>
      </c>
      <c r="C131" s="8">
        <v>40</v>
      </c>
      <c r="D131" s="8">
        <v>339</v>
      </c>
      <c r="E131" s="17">
        <f t="shared" si="9"/>
        <v>8.475</v>
      </c>
      <c r="F131" s="9">
        <f t="shared" si="10"/>
        <v>40</v>
      </c>
      <c r="G131" s="18">
        <f t="shared" si="11"/>
        <v>355.95</v>
      </c>
      <c r="H131" s="18"/>
      <c r="I131" s="19">
        <v>1</v>
      </c>
    </row>
    <row r="132" spans="1:13" ht="15">
      <c r="A132" s="8" t="s">
        <v>197</v>
      </c>
      <c r="B132" s="12" t="s">
        <v>49</v>
      </c>
      <c r="C132" s="8">
        <v>70</v>
      </c>
      <c r="D132" s="8">
        <v>2102</v>
      </c>
      <c r="E132" s="17">
        <f t="shared" si="9"/>
        <v>30.02857142857143</v>
      </c>
      <c r="F132" s="9">
        <f t="shared" si="10"/>
        <v>70</v>
      </c>
      <c r="G132" s="18">
        <f t="shared" si="11"/>
        <v>2312.2000000000003</v>
      </c>
      <c r="I132" s="23">
        <v>342</v>
      </c>
      <c r="J132" s="24"/>
      <c r="K132" s="8"/>
      <c r="L132" s="8"/>
      <c r="M132" s="8"/>
    </row>
    <row r="133" spans="1:9" ht="15">
      <c r="A133" s="8" t="s">
        <v>198</v>
      </c>
      <c r="B133" s="12" t="s">
        <v>45</v>
      </c>
      <c r="C133" s="8">
        <v>26</v>
      </c>
      <c r="D133" s="8">
        <v>159</v>
      </c>
      <c r="E133" s="17">
        <f t="shared" si="9"/>
        <v>6.115384615384615</v>
      </c>
      <c r="F133" s="9">
        <f t="shared" si="10"/>
        <v>26</v>
      </c>
      <c r="G133" s="18">
        <f t="shared" si="11"/>
        <v>166.95000000000002</v>
      </c>
      <c r="I133" s="19">
        <v>43</v>
      </c>
    </row>
    <row r="134" spans="1:9" ht="15">
      <c r="A134" s="8" t="s">
        <v>199</v>
      </c>
      <c r="B134" s="12" t="s">
        <v>51</v>
      </c>
      <c r="C134" s="8">
        <v>23</v>
      </c>
      <c r="D134" s="8">
        <v>398</v>
      </c>
      <c r="E134" s="17">
        <f t="shared" si="9"/>
        <v>17.304347826086957</v>
      </c>
      <c r="F134" s="9">
        <f t="shared" si="10"/>
        <v>23</v>
      </c>
      <c r="G134" s="18">
        <f t="shared" si="11"/>
        <v>417.90000000000003</v>
      </c>
      <c r="I134" s="19">
        <v>45</v>
      </c>
    </row>
    <row r="135" spans="1:9" ht="15">
      <c r="A135" s="8" t="s">
        <v>200</v>
      </c>
      <c r="B135" s="12" t="s">
        <v>117</v>
      </c>
      <c r="C135" s="8">
        <v>79</v>
      </c>
      <c r="D135" s="8">
        <v>1362</v>
      </c>
      <c r="E135" s="17">
        <f aca="true" t="shared" si="12" ref="E135:E162">D135/C135</f>
        <v>17.240506329113924</v>
      </c>
      <c r="F135" s="9">
        <f aca="true" t="shared" si="13" ref="F135:F162">C135</f>
        <v>79</v>
      </c>
      <c r="G135" s="18">
        <f aca="true" t="shared" si="14" ref="G135:G162">IF(D135&lt;750,D135*1.05,D135*1.1)</f>
        <v>1498.2</v>
      </c>
      <c r="I135" s="19">
        <v>2</v>
      </c>
    </row>
    <row r="136" spans="1:12" ht="15">
      <c r="A136" s="8" t="s">
        <v>201</v>
      </c>
      <c r="B136" s="12" t="s">
        <v>64</v>
      </c>
      <c r="C136" s="8">
        <v>36</v>
      </c>
      <c r="D136" s="8">
        <v>353</v>
      </c>
      <c r="E136" s="17">
        <f t="shared" si="12"/>
        <v>9.805555555555555</v>
      </c>
      <c r="F136" s="9">
        <f t="shared" si="13"/>
        <v>36</v>
      </c>
      <c r="G136" s="18">
        <f t="shared" si="14"/>
        <v>370.65000000000003</v>
      </c>
      <c r="I136" s="19">
        <v>435</v>
      </c>
      <c r="J136" s="24"/>
      <c r="K136" s="25"/>
      <c r="L136" s="26"/>
    </row>
    <row r="137" spans="1:15" ht="15">
      <c r="A137" s="8" t="s">
        <v>202</v>
      </c>
      <c r="B137" s="12" t="s">
        <v>203</v>
      </c>
      <c r="C137" s="8">
        <v>28</v>
      </c>
      <c r="D137" s="8">
        <v>486</v>
      </c>
      <c r="E137" s="17">
        <f t="shared" si="12"/>
        <v>17.357142857142858</v>
      </c>
      <c r="F137" s="9">
        <f t="shared" si="13"/>
        <v>28</v>
      </c>
      <c r="G137" s="18">
        <f t="shared" si="14"/>
        <v>510.3</v>
      </c>
      <c r="H137" s="8"/>
      <c r="I137" s="19">
        <v>12</v>
      </c>
      <c r="J137" s="24"/>
      <c r="K137" s="25"/>
      <c r="L137" s="26"/>
      <c r="M137" s="8"/>
      <c r="N137" s="8"/>
      <c r="O137" s="8"/>
    </row>
    <row r="138" spans="1:15" ht="15">
      <c r="A138" s="8" t="s">
        <v>204</v>
      </c>
      <c r="B138" s="12" t="s">
        <v>96</v>
      </c>
      <c r="C138" s="8">
        <v>14</v>
      </c>
      <c r="D138" s="8">
        <v>121</v>
      </c>
      <c r="E138" s="17">
        <f t="shared" si="12"/>
        <v>8.642857142857142</v>
      </c>
      <c r="F138" s="9">
        <f t="shared" si="13"/>
        <v>14</v>
      </c>
      <c r="G138" s="18">
        <f t="shared" si="14"/>
        <v>127.05000000000001</v>
      </c>
      <c r="H138" s="8"/>
      <c r="I138" s="19">
        <v>231</v>
      </c>
      <c r="J138" s="24"/>
      <c r="K138" s="25"/>
      <c r="L138" s="26"/>
      <c r="M138" s="8"/>
      <c r="N138" s="8"/>
      <c r="O138" s="8"/>
    </row>
    <row r="139" spans="1:10" ht="15">
      <c r="A139" s="8" t="s">
        <v>205</v>
      </c>
      <c r="B139" s="12" t="s">
        <v>84</v>
      </c>
      <c r="C139" s="8">
        <v>66</v>
      </c>
      <c r="D139" s="8">
        <v>1232</v>
      </c>
      <c r="E139" s="17">
        <f t="shared" si="12"/>
        <v>18.666666666666668</v>
      </c>
      <c r="F139" s="9">
        <f t="shared" si="13"/>
        <v>66</v>
      </c>
      <c r="G139" s="18">
        <f t="shared" si="14"/>
        <v>1355.2</v>
      </c>
      <c r="H139" s="18"/>
      <c r="I139" s="23">
        <v>12</v>
      </c>
      <c r="J139" s="24"/>
    </row>
    <row r="140" spans="1:13" ht="15">
      <c r="A140" s="8" t="s">
        <v>206</v>
      </c>
      <c r="B140" s="12" t="s">
        <v>96</v>
      </c>
      <c r="C140" s="8">
        <v>2</v>
      </c>
      <c r="D140" s="8">
        <v>6</v>
      </c>
      <c r="E140" s="17">
        <f t="shared" si="12"/>
        <v>3</v>
      </c>
      <c r="F140" s="9">
        <f t="shared" si="13"/>
        <v>2</v>
      </c>
      <c r="G140" s="18">
        <f t="shared" si="14"/>
        <v>6.300000000000001</v>
      </c>
      <c r="I140" s="23">
        <v>45</v>
      </c>
      <c r="J140" s="24"/>
      <c r="K140" s="8"/>
      <c r="L140" s="8"/>
      <c r="M140" s="8"/>
    </row>
    <row r="141" spans="1:9" ht="15">
      <c r="A141" s="8" t="s">
        <v>207</v>
      </c>
      <c r="B141" s="12" t="s">
        <v>98</v>
      </c>
      <c r="C141" s="8">
        <v>19</v>
      </c>
      <c r="D141" s="8">
        <v>118</v>
      </c>
      <c r="E141" s="17">
        <f t="shared" si="12"/>
        <v>6.2105263157894735</v>
      </c>
      <c r="F141" s="9">
        <f t="shared" si="13"/>
        <v>19</v>
      </c>
      <c r="G141" s="18">
        <f t="shared" si="14"/>
        <v>123.9</v>
      </c>
      <c r="I141" s="19">
        <v>1</v>
      </c>
    </row>
    <row r="142" spans="1:9" ht="15">
      <c r="A142" s="8" t="s">
        <v>208</v>
      </c>
      <c r="B142" s="12" t="s">
        <v>84</v>
      </c>
      <c r="C142" s="8">
        <v>23</v>
      </c>
      <c r="D142" s="8">
        <v>203</v>
      </c>
      <c r="E142" s="17">
        <f t="shared" si="12"/>
        <v>8.826086956521738</v>
      </c>
      <c r="F142" s="9">
        <f t="shared" si="13"/>
        <v>23</v>
      </c>
      <c r="G142" s="18">
        <f t="shared" si="14"/>
        <v>213.15</v>
      </c>
      <c r="I142" s="19">
        <v>23</v>
      </c>
    </row>
    <row r="143" spans="1:9" ht="15">
      <c r="A143" s="8" t="s">
        <v>209</v>
      </c>
      <c r="B143" s="12" t="s">
        <v>137</v>
      </c>
      <c r="C143" s="8">
        <v>26</v>
      </c>
      <c r="D143" s="8">
        <v>343</v>
      </c>
      <c r="E143" s="17">
        <f t="shared" si="12"/>
        <v>13.192307692307692</v>
      </c>
      <c r="F143" s="9">
        <f t="shared" si="13"/>
        <v>26</v>
      </c>
      <c r="G143" s="18">
        <f t="shared" si="14"/>
        <v>360.15000000000003</v>
      </c>
      <c r="I143" s="19">
        <v>32</v>
      </c>
    </row>
    <row r="144" spans="1:9" ht="15">
      <c r="A144" s="8" t="s">
        <v>210</v>
      </c>
      <c r="B144" s="12" t="s">
        <v>62</v>
      </c>
      <c r="C144" s="8">
        <v>22</v>
      </c>
      <c r="D144" s="8">
        <v>192</v>
      </c>
      <c r="E144" s="17">
        <f t="shared" si="12"/>
        <v>8.727272727272727</v>
      </c>
      <c r="F144" s="9">
        <f t="shared" si="13"/>
        <v>22</v>
      </c>
      <c r="G144" s="18">
        <f t="shared" si="14"/>
        <v>201.60000000000002</v>
      </c>
      <c r="I144" s="19">
        <v>45</v>
      </c>
    </row>
    <row r="145" spans="1:15" ht="15">
      <c r="A145" s="8" t="s">
        <v>211</v>
      </c>
      <c r="B145" s="12" t="s">
        <v>56</v>
      </c>
      <c r="C145" s="8">
        <v>76</v>
      </c>
      <c r="D145" s="8">
        <v>2112</v>
      </c>
      <c r="E145" s="17">
        <f t="shared" si="12"/>
        <v>27.789473684210527</v>
      </c>
      <c r="F145" s="9">
        <f t="shared" si="13"/>
        <v>76</v>
      </c>
      <c r="G145" s="18">
        <f t="shared" si="14"/>
        <v>2323.2000000000003</v>
      </c>
      <c r="I145" s="23">
        <v>12</v>
      </c>
      <c r="J145" s="24"/>
      <c r="K145" s="8"/>
      <c r="L145" s="8"/>
      <c r="M145" s="8"/>
      <c r="N145" s="8"/>
      <c r="O145" s="8"/>
    </row>
    <row r="146" spans="1:12" ht="15">
      <c r="A146" s="8" t="s">
        <v>212</v>
      </c>
      <c r="B146" s="12" t="s">
        <v>203</v>
      </c>
      <c r="C146" s="8">
        <v>57</v>
      </c>
      <c r="D146" s="8">
        <v>576</v>
      </c>
      <c r="E146" s="17">
        <f t="shared" si="12"/>
        <v>10.105263157894736</v>
      </c>
      <c r="F146" s="9">
        <f t="shared" si="13"/>
        <v>57</v>
      </c>
      <c r="G146" s="18">
        <f t="shared" si="14"/>
        <v>604.8000000000001</v>
      </c>
      <c r="H146" s="18"/>
      <c r="I146" s="23">
        <v>34</v>
      </c>
      <c r="J146" s="24"/>
      <c r="K146" s="21"/>
      <c r="L146" s="22"/>
    </row>
    <row r="147" spans="1:10" ht="15">
      <c r="A147" s="8" t="s">
        <v>213</v>
      </c>
      <c r="B147" s="12" t="s">
        <v>86</v>
      </c>
      <c r="C147" s="8">
        <v>64</v>
      </c>
      <c r="D147" s="8">
        <v>955</v>
      </c>
      <c r="E147" s="17">
        <f t="shared" si="12"/>
        <v>14.921875</v>
      </c>
      <c r="F147" s="9">
        <f t="shared" si="13"/>
        <v>64</v>
      </c>
      <c r="G147" s="18">
        <f t="shared" si="14"/>
        <v>1050.5</v>
      </c>
      <c r="I147" s="19">
        <v>54</v>
      </c>
      <c r="J147" s="24"/>
    </row>
    <row r="148" spans="1:10" ht="15">
      <c r="A148" s="8" t="s">
        <v>214</v>
      </c>
      <c r="B148" s="12" t="s">
        <v>203</v>
      </c>
      <c r="C148" s="8">
        <v>36</v>
      </c>
      <c r="D148" s="8">
        <v>502</v>
      </c>
      <c r="E148" s="17">
        <f t="shared" si="12"/>
        <v>13.944444444444445</v>
      </c>
      <c r="F148" s="9">
        <f t="shared" si="13"/>
        <v>36</v>
      </c>
      <c r="G148" s="18">
        <f t="shared" si="14"/>
        <v>527.1</v>
      </c>
      <c r="I148" s="23">
        <v>34</v>
      </c>
      <c r="J148" s="24"/>
    </row>
    <row r="149" spans="1:10" ht="15">
      <c r="A149" s="8" t="s">
        <v>215</v>
      </c>
      <c r="B149" s="12" t="s">
        <v>82</v>
      </c>
      <c r="C149" s="8">
        <v>22</v>
      </c>
      <c r="D149" s="8">
        <v>237</v>
      </c>
      <c r="E149" s="17">
        <f t="shared" si="12"/>
        <v>10.772727272727273</v>
      </c>
      <c r="F149" s="9">
        <f t="shared" si="13"/>
        <v>22</v>
      </c>
      <c r="G149" s="18">
        <f t="shared" si="14"/>
        <v>248.85000000000002</v>
      </c>
      <c r="I149" s="23">
        <v>34</v>
      </c>
      <c r="J149" s="24"/>
    </row>
    <row r="150" spans="1:9" ht="15">
      <c r="A150" s="8" t="s">
        <v>216</v>
      </c>
      <c r="B150" s="12" t="s">
        <v>64</v>
      </c>
      <c r="C150" s="8">
        <v>23</v>
      </c>
      <c r="D150" s="8">
        <v>152</v>
      </c>
      <c r="E150" s="17">
        <f t="shared" si="12"/>
        <v>6.608695652173913</v>
      </c>
      <c r="F150" s="9">
        <f t="shared" si="13"/>
        <v>23</v>
      </c>
      <c r="G150" s="18">
        <f t="shared" si="14"/>
        <v>159.6</v>
      </c>
      <c r="I150" s="19">
        <v>54</v>
      </c>
    </row>
    <row r="151" spans="1:15" ht="15">
      <c r="A151" s="28" t="s">
        <v>217</v>
      </c>
      <c r="B151" s="12" t="s">
        <v>49</v>
      </c>
      <c r="C151" s="8">
        <v>45</v>
      </c>
      <c r="D151" s="8">
        <v>424</v>
      </c>
      <c r="E151" s="17">
        <f t="shared" si="12"/>
        <v>9.422222222222222</v>
      </c>
      <c r="F151" s="9">
        <f t="shared" si="13"/>
        <v>45</v>
      </c>
      <c r="G151" s="18">
        <f t="shared" si="14"/>
        <v>445.20000000000005</v>
      </c>
      <c r="H151" s="8"/>
      <c r="I151" s="19">
        <v>1</v>
      </c>
      <c r="J151" s="24"/>
      <c r="K151" s="8"/>
      <c r="L151" s="8"/>
      <c r="M151" s="8"/>
      <c r="N151" s="8"/>
      <c r="O151" s="8"/>
    </row>
    <row r="152" spans="1:9" ht="15">
      <c r="A152" s="8" t="s">
        <v>218</v>
      </c>
      <c r="B152" s="12" t="s">
        <v>80</v>
      </c>
      <c r="C152" s="8">
        <v>59</v>
      </c>
      <c r="D152" s="8">
        <v>490</v>
      </c>
      <c r="E152" s="17">
        <f t="shared" si="12"/>
        <v>8.305084745762711</v>
      </c>
      <c r="F152" s="9">
        <f t="shared" si="13"/>
        <v>59</v>
      </c>
      <c r="G152" s="18">
        <f t="shared" si="14"/>
        <v>514.5</v>
      </c>
      <c r="I152" s="19">
        <v>54</v>
      </c>
    </row>
    <row r="153" spans="1:10" ht="15">
      <c r="A153" s="8" t="s">
        <v>219</v>
      </c>
      <c r="B153" s="12" t="s">
        <v>82</v>
      </c>
      <c r="C153" s="8">
        <v>70</v>
      </c>
      <c r="D153" s="8">
        <v>1069</v>
      </c>
      <c r="E153" s="17">
        <f t="shared" si="12"/>
        <v>15.271428571428572</v>
      </c>
      <c r="F153" s="9">
        <f t="shared" si="13"/>
        <v>70</v>
      </c>
      <c r="G153" s="18">
        <f t="shared" si="14"/>
        <v>1175.9</v>
      </c>
      <c r="H153" s="18"/>
      <c r="I153" s="23">
        <v>12</v>
      </c>
      <c r="J153" s="24"/>
    </row>
    <row r="154" spans="1:10" ht="15">
      <c r="A154" s="8" t="s">
        <v>220</v>
      </c>
      <c r="B154" s="12" t="s">
        <v>84</v>
      </c>
      <c r="C154" s="8">
        <v>60</v>
      </c>
      <c r="D154" s="8">
        <v>807</v>
      </c>
      <c r="E154" s="17">
        <f t="shared" si="12"/>
        <v>13.45</v>
      </c>
      <c r="F154" s="9">
        <f t="shared" si="13"/>
        <v>60</v>
      </c>
      <c r="G154" s="18">
        <f t="shared" si="14"/>
        <v>887.7</v>
      </c>
      <c r="H154" s="18"/>
      <c r="I154" s="19">
        <v>5</v>
      </c>
      <c r="J154" s="24"/>
    </row>
    <row r="155" spans="1:12" ht="15">
      <c r="A155" s="28" t="s">
        <v>221</v>
      </c>
      <c r="B155" s="12" t="s">
        <v>62</v>
      </c>
      <c r="C155" s="8">
        <v>32</v>
      </c>
      <c r="D155" s="8">
        <v>355</v>
      </c>
      <c r="E155" s="17">
        <f t="shared" si="12"/>
        <v>11.09375</v>
      </c>
      <c r="F155" s="9">
        <f t="shared" si="13"/>
        <v>32</v>
      </c>
      <c r="G155" s="18">
        <f t="shared" si="14"/>
        <v>372.75</v>
      </c>
      <c r="H155" s="8"/>
      <c r="I155" s="19">
        <v>435</v>
      </c>
      <c r="J155" s="24"/>
      <c r="K155" s="21"/>
      <c r="L155" s="22"/>
    </row>
    <row r="156" spans="1:9" ht="15">
      <c r="A156" s="8" t="s">
        <v>222</v>
      </c>
      <c r="B156" s="12" t="s">
        <v>84</v>
      </c>
      <c r="C156" s="8">
        <v>23</v>
      </c>
      <c r="D156" s="8">
        <v>210</v>
      </c>
      <c r="E156" s="17">
        <f t="shared" si="12"/>
        <v>9.130434782608695</v>
      </c>
      <c r="F156" s="9">
        <f t="shared" si="13"/>
        <v>23</v>
      </c>
      <c r="G156" s="18">
        <f t="shared" si="14"/>
        <v>220.5</v>
      </c>
      <c r="I156" s="19">
        <v>2</v>
      </c>
    </row>
    <row r="157" spans="1:10" ht="15">
      <c r="A157" s="8" t="s">
        <v>223</v>
      </c>
      <c r="B157" s="12" t="s">
        <v>203</v>
      </c>
      <c r="C157" s="8">
        <v>62</v>
      </c>
      <c r="D157" s="8">
        <v>718</v>
      </c>
      <c r="E157" s="17">
        <f t="shared" si="12"/>
        <v>11.580645161290322</v>
      </c>
      <c r="F157" s="9">
        <f t="shared" si="13"/>
        <v>62</v>
      </c>
      <c r="G157" s="18">
        <f t="shared" si="14"/>
        <v>753.9</v>
      </c>
      <c r="I157" s="23">
        <v>435</v>
      </c>
      <c r="J157" s="24"/>
    </row>
    <row r="158" spans="1:9" ht="15">
      <c r="A158" s="8" t="s">
        <v>224</v>
      </c>
      <c r="B158" s="12" t="s">
        <v>49</v>
      </c>
      <c r="C158" s="8">
        <v>78</v>
      </c>
      <c r="D158" s="8">
        <v>2808</v>
      </c>
      <c r="E158" s="17">
        <f t="shared" si="12"/>
        <v>36</v>
      </c>
      <c r="F158" s="9">
        <f t="shared" si="13"/>
        <v>78</v>
      </c>
      <c r="G158" s="18">
        <f t="shared" si="14"/>
        <v>3088.8</v>
      </c>
      <c r="I158" s="19">
        <v>1</v>
      </c>
    </row>
    <row r="159" spans="1:10" ht="15">
      <c r="A159" s="8" t="s">
        <v>225</v>
      </c>
      <c r="B159" s="12" t="s">
        <v>56</v>
      </c>
      <c r="C159" s="8">
        <v>53</v>
      </c>
      <c r="D159" s="8">
        <v>813</v>
      </c>
      <c r="E159" s="17">
        <f t="shared" si="12"/>
        <v>15.339622641509434</v>
      </c>
      <c r="F159" s="9">
        <f t="shared" si="13"/>
        <v>53</v>
      </c>
      <c r="G159" s="18">
        <f t="shared" si="14"/>
        <v>894.3000000000001</v>
      </c>
      <c r="H159" s="18"/>
      <c r="I159" s="23">
        <v>324</v>
      </c>
      <c r="J159" s="24"/>
    </row>
    <row r="160" spans="1:9" ht="15">
      <c r="A160" s="8" t="s">
        <v>226</v>
      </c>
      <c r="B160" s="12" t="s">
        <v>106</v>
      </c>
      <c r="C160" s="8">
        <v>68</v>
      </c>
      <c r="D160" s="8">
        <v>1282</v>
      </c>
      <c r="E160" s="17">
        <f t="shared" si="12"/>
        <v>18.852941176470587</v>
      </c>
      <c r="F160" s="9">
        <f t="shared" si="13"/>
        <v>68</v>
      </c>
      <c r="G160" s="18">
        <f t="shared" si="14"/>
        <v>1410.2</v>
      </c>
      <c r="I160" s="19">
        <v>54</v>
      </c>
    </row>
    <row r="161" spans="1:15" ht="15">
      <c r="A161" s="8" t="s">
        <v>227</v>
      </c>
      <c r="B161" s="12" t="s">
        <v>47</v>
      </c>
      <c r="C161" s="8">
        <v>29</v>
      </c>
      <c r="D161" s="8">
        <v>228</v>
      </c>
      <c r="E161" s="17">
        <f t="shared" si="12"/>
        <v>7.862068965517241</v>
      </c>
      <c r="F161" s="9">
        <f t="shared" si="13"/>
        <v>29</v>
      </c>
      <c r="G161" s="18">
        <f t="shared" si="14"/>
        <v>239.4</v>
      </c>
      <c r="I161" s="19">
        <v>23</v>
      </c>
      <c r="J161" s="24"/>
      <c r="K161" s="8"/>
      <c r="L161" s="8"/>
      <c r="M161" s="8"/>
      <c r="N161" s="8"/>
      <c r="O161" s="8"/>
    </row>
    <row r="162" spans="1:10" ht="15">
      <c r="A162" s="8" t="s">
        <v>228</v>
      </c>
      <c r="B162" s="12" t="s">
        <v>203</v>
      </c>
      <c r="C162" s="8">
        <v>56</v>
      </c>
      <c r="D162" s="8">
        <v>596</v>
      </c>
      <c r="E162" s="17">
        <f t="shared" si="12"/>
        <v>10.642857142857142</v>
      </c>
      <c r="F162" s="9">
        <f t="shared" si="13"/>
        <v>56</v>
      </c>
      <c r="G162" s="18">
        <f t="shared" si="14"/>
        <v>625.8000000000001</v>
      </c>
      <c r="H162" s="18"/>
      <c r="I162" s="23">
        <v>21</v>
      </c>
      <c r="J162" s="24"/>
    </row>
    <row r="163" spans="1:9" ht="15">
      <c r="A163" s="8" t="s">
        <v>229</v>
      </c>
      <c r="B163" s="12" t="s">
        <v>60</v>
      </c>
      <c r="C163" s="8">
        <v>1</v>
      </c>
      <c r="D163" s="8">
        <v>18</v>
      </c>
      <c r="E163" s="17">
        <f aca="true" t="shared" si="15" ref="E163:E194">D163/C163</f>
        <v>18</v>
      </c>
      <c r="F163" s="9">
        <f aca="true" t="shared" si="16" ref="F163:F194">C163</f>
        <v>1</v>
      </c>
      <c r="G163" s="18">
        <f aca="true" t="shared" si="17" ref="G163:G194">IF(D163&lt;750,D163*1.05,D163*1.1)</f>
        <v>18.900000000000002</v>
      </c>
      <c r="I163" s="19">
        <v>5</v>
      </c>
    </row>
    <row r="164" spans="1:10" ht="15">
      <c r="A164" s="8" t="s">
        <v>230</v>
      </c>
      <c r="B164" s="12" t="s">
        <v>137</v>
      </c>
      <c r="C164" s="8">
        <v>33</v>
      </c>
      <c r="D164" s="8">
        <v>353</v>
      </c>
      <c r="E164" s="17">
        <f t="shared" si="15"/>
        <v>10.696969696969697</v>
      </c>
      <c r="F164" s="9">
        <f t="shared" si="16"/>
        <v>33</v>
      </c>
      <c r="G164" s="18">
        <f t="shared" si="17"/>
        <v>370.65000000000003</v>
      </c>
      <c r="I164" s="19">
        <v>54</v>
      </c>
      <c r="J164" s="24"/>
    </row>
    <row r="165" spans="1:9" ht="15">
      <c r="A165" s="8" t="s">
        <v>231</v>
      </c>
      <c r="B165" s="12" t="s">
        <v>60</v>
      </c>
      <c r="C165" s="8">
        <v>37</v>
      </c>
      <c r="D165" s="8">
        <v>429</v>
      </c>
      <c r="E165" s="17">
        <f t="shared" si="15"/>
        <v>11.594594594594595</v>
      </c>
      <c r="F165" s="9">
        <f t="shared" si="16"/>
        <v>37</v>
      </c>
      <c r="G165" s="18">
        <f t="shared" si="17"/>
        <v>450.45000000000005</v>
      </c>
      <c r="I165" s="19">
        <v>34</v>
      </c>
    </row>
    <row r="166" spans="1:9" ht="15">
      <c r="A166" s="8" t="s">
        <v>232</v>
      </c>
      <c r="B166" s="12" t="s">
        <v>137</v>
      </c>
      <c r="C166" s="8">
        <v>29</v>
      </c>
      <c r="D166" s="8">
        <v>150</v>
      </c>
      <c r="E166" s="17">
        <f t="shared" si="15"/>
        <v>5.172413793103448</v>
      </c>
      <c r="F166" s="9">
        <f t="shared" si="16"/>
        <v>29</v>
      </c>
      <c r="G166" s="18">
        <f t="shared" si="17"/>
        <v>157.5</v>
      </c>
      <c r="I166" s="19">
        <v>12</v>
      </c>
    </row>
    <row r="167" spans="1:10" ht="15">
      <c r="A167" s="8" t="s">
        <v>233</v>
      </c>
      <c r="B167" s="12" t="s">
        <v>96</v>
      </c>
      <c r="C167" s="8">
        <v>25</v>
      </c>
      <c r="D167" s="8">
        <v>279</v>
      </c>
      <c r="E167" s="17">
        <f t="shared" si="15"/>
        <v>11.16</v>
      </c>
      <c r="F167" s="9">
        <f t="shared" si="16"/>
        <v>25</v>
      </c>
      <c r="G167" s="18">
        <f t="shared" si="17"/>
        <v>292.95</v>
      </c>
      <c r="I167" s="19">
        <v>23</v>
      </c>
      <c r="J167" s="24"/>
    </row>
    <row r="168" spans="1:9" ht="15">
      <c r="A168" s="8" t="s">
        <v>234</v>
      </c>
      <c r="B168" s="12" t="s">
        <v>82</v>
      </c>
      <c r="C168" s="8">
        <v>57</v>
      </c>
      <c r="D168" s="8">
        <v>487</v>
      </c>
      <c r="E168" s="17">
        <f t="shared" si="15"/>
        <v>8.543859649122806</v>
      </c>
      <c r="F168" s="9">
        <f t="shared" si="16"/>
        <v>57</v>
      </c>
      <c r="G168" s="18">
        <f t="shared" si="17"/>
        <v>511.35</v>
      </c>
      <c r="I168" s="19">
        <v>54</v>
      </c>
    </row>
    <row r="169" spans="1:15" ht="15">
      <c r="A169" s="8" t="s">
        <v>235</v>
      </c>
      <c r="B169" s="12" t="s">
        <v>168</v>
      </c>
      <c r="C169" s="8">
        <v>55</v>
      </c>
      <c r="D169" s="8">
        <v>1301</v>
      </c>
      <c r="E169" s="17">
        <f t="shared" si="15"/>
        <v>23.654545454545456</v>
      </c>
      <c r="F169" s="9">
        <f t="shared" si="16"/>
        <v>55</v>
      </c>
      <c r="G169" s="18">
        <f t="shared" si="17"/>
        <v>1431.1000000000001</v>
      </c>
      <c r="H169" s="18"/>
      <c r="I169" s="19">
        <v>54</v>
      </c>
      <c r="J169" s="24"/>
      <c r="K169" s="8"/>
      <c r="L169" s="8"/>
      <c r="M169" s="8"/>
      <c r="N169" s="8"/>
      <c r="O169" s="8"/>
    </row>
    <row r="170" spans="1:10" ht="15">
      <c r="A170" s="8" t="s">
        <v>236</v>
      </c>
      <c r="B170" s="12" t="s">
        <v>64</v>
      </c>
      <c r="C170" s="8">
        <v>29</v>
      </c>
      <c r="D170" s="8">
        <v>412</v>
      </c>
      <c r="E170" s="17">
        <f t="shared" si="15"/>
        <v>14.206896551724139</v>
      </c>
      <c r="F170" s="9">
        <f t="shared" si="16"/>
        <v>29</v>
      </c>
      <c r="G170" s="18">
        <f t="shared" si="17"/>
        <v>432.6</v>
      </c>
      <c r="I170" s="23">
        <v>54</v>
      </c>
      <c r="J170" s="24"/>
    </row>
    <row r="171" spans="1:15" ht="15">
      <c r="A171" s="8" t="s">
        <v>237</v>
      </c>
      <c r="B171" s="12" t="s">
        <v>117</v>
      </c>
      <c r="C171" s="8">
        <v>72</v>
      </c>
      <c r="D171" s="8">
        <v>997</v>
      </c>
      <c r="E171" s="17">
        <f t="shared" si="15"/>
        <v>13.847222222222221</v>
      </c>
      <c r="F171" s="9">
        <f t="shared" si="16"/>
        <v>72</v>
      </c>
      <c r="G171" s="18">
        <f t="shared" si="17"/>
        <v>1096.7</v>
      </c>
      <c r="I171" s="19">
        <v>43</v>
      </c>
      <c r="J171" s="24"/>
      <c r="K171" s="8"/>
      <c r="L171" s="8"/>
      <c r="M171" s="8"/>
      <c r="N171" s="8"/>
      <c r="O171" s="8"/>
    </row>
    <row r="172" spans="1:9" ht="15">
      <c r="A172" s="8" t="s">
        <v>238</v>
      </c>
      <c r="B172" s="12" t="s">
        <v>90</v>
      </c>
      <c r="C172" s="8">
        <v>16</v>
      </c>
      <c r="D172" s="8">
        <v>88</v>
      </c>
      <c r="E172" s="17">
        <f t="shared" si="15"/>
        <v>5.5</v>
      </c>
      <c r="F172" s="9">
        <f t="shared" si="16"/>
        <v>16</v>
      </c>
      <c r="G172" s="18">
        <f t="shared" si="17"/>
        <v>92.4</v>
      </c>
      <c r="I172" s="19">
        <v>21</v>
      </c>
    </row>
    <row r="173" spans="1:9" ht="15">
      <c r="A173" s="8" t="s">
        <v>239</v>
      </c>
      <c r="B173" s="12" t="s">
        <v>90</v>
      </c>
      <c r="C173" s="8">
        <v>33</v>
      </c>
      <c r="D173" s="8">
        <v>181</v>
      </c>
      <c r="E173" s="17">
        <f t="shared" si="15"/>
        <v>5.484848484848484</v>
      </c>
      <c r="F173" s="9">
        <f t="shared" si="16"/>
        <v>33</v>
      </c>
      <c r="G173" s="18">
        <f t="shared" si="17"/>
        <v>190.05</v>
      </c>
      <c r="I173" s="19">
        <v>45</v>
      </c>
    </row>
    <row r="174" spans="1:12" ht="15">
      <c r="A174" s="8" t="s">
        <v>240</v>
      </c>
      <c r="B174" s="12" t="s">
        <v>51</v>
      </c>
      <c r="C174" s="8">
        <v>66</v>
      </c>
      <c r="D174" s="8">
        <v>1303</v>
      </c>
      <c r="E174" s="17">
        <f t="shared" si="15"/>
        <v>19.742424242424242</v>
      </c>
      <c r="F174" s="9">
        <f t="shared" si="16"/>
        <v>66</v>
      </c>
      <c r="G174" s="18">
        <f t="shared" si="17"/>
        <v>1433.3000000000002</v>
      </c>
      <c r="I174" s="19">
        <v>312</v>
      </c>
      <c r="J174" s="24"/>
      <c r="K174" s="21"/>
      <c r="L174" s="22"/>
    </row>
    <row r="175" spans="1:9" ht="15">
      <c r="A175" s="8" t="s">
        <v>241</v>
      </c>
      <c r="B175" s="12" t="s">
        <v>93</v>
      </c>
      <c r="C175" s="8">
        <v>72</v>
      </c>
      <c r="D175" s="8">
        <v>1544</v>
      </c>
      <c r="E175" s="17">
        <f t="shared" si="15"/>
        <v>21.444444444444443</v>
      </c>
      <c r="F175" s="9">
        <f t="shared" si="16"/>
        <v>72</v>
      </c>
      <c r="G175" s="18">
        <f t="shared" si="17"/>
        <v>1698.4</v>
      </c>
      <c r="I175" s="19">
        <v>21</v>
      </c>
    </row>
    <row r="176" spans="1:10" ht="15">
      <c r="A176" s="8" t="s">
        <v>242</v>
      </c>
      <c r="B176" s="12" t="s">
        <v>76</v>
      </c>
      <c r="C176" s="8">
        <v>76</v>
      </c>
      <c r="D176" s="8">
        <v>1010</v>
      </c>
      <c r="E176" s="17">
        <f t="shared" si="15"/>
        <v>13.289473684210526</v>
      </c>
      <c r="F176" s="9">
        <f t="shared" si="16"/>
        <v>76</v>
      </c>
      <c r="G176" s="18">
        <f t="shared" si="17"/>
        <v>1111</v>
      </c>
      <c r="H176" s="18"/>
      <c r="I176" s="23">
        <v>45</v>
      </c>
      <c r="J176" s="24"/>
    </row>
    <row r="177" spans="1:10" ht="15">
      <c r="A177" s="8" t="s">
        <v>243</v>
      </c>
      <c r="B177" s="12" t="s">
        <v>51</v>
      </c>
      <c r="C177" s="8">
        <v>47</v>
      </c>
      <c r="D177" s="8">
        <v>1111</v>
      </c>
      <c r="E177" s="17">
        <f t="shared" si="15"/>
        <v>23.638297872340427</v>
      </c>
      <c r="F177" s="9">
        <f t="shared" si="16"/>
        <v>47</v>
      </c>
      <c r="G177" s="18">
        <f t="shared" si="17"/>
        <v>1222.1000000000001</v>
      </c>
      <c r="I177" s="23">
        <v>23</v>
      </c>
      <c r="J177" s="24"/>
    </row>
    <row r="178" spans="1:10" ht="15">
      <c r="A178" s="28" t="s">
        <v>244</v>
      </c>
      <c r="B178" s="12" t="s">
        <v>106</v>
      </c>
      <c r="C178" s="8">
        <v>1</v>
      </c>
      <c r="D178" s="8">
        <v>3</v>
      </c>
      <c r="E178" s="17">
        <f t="shared" si="15"/>
        <v>3</v>
      </c>
      <c r="F178" s="9">
        <f t="shared" si="16"/>
        <v>1</v>
      </c>
      <c r="G178" s="18">
        <f t="shared" si="17"/>
        <v>3.1500000000000004</v>
      </c>
      <c r="I178" s="19">
        <v>32</v>
      </c>
      <c r="J178" s="24"/>
    </row>
    <row r="179" spans="1:10" ht="15">
      <c r="A179" s="8" t="s">
        <v>245</v>
      </c>
      <c r="B179" s="12" t="s">
        <v>137</v>
      </c>
      <c r="C179" s="8">
        <v>12</v>
      </c>
      <c r="D179" s="8">
        <v>39</v>
      </c>
      <c r="E179" s="17">
        <f t="shared" si="15"/>
        <v>3.25</v>
      </c>
      <c r="F179" s="9">
        <f t="shared" si="16"/>
        <v>12</v>
      </c>
      <c r="G179" s="18">
        <f t="shared" si="17"/>
        <v>40.95</v>
      </c>
      <c r="I179" s="23">
        <v>45</v>
      </c>
      <c r="J179" s="24"/>
    </row>
    <row r="180" spans="1:9" ht="15">
      <c r="A180" s="8" t="s">
        <v>246</v>
      </c>
      <c r="B180" s="12" t="s">
        <v>80</v>
      </c>
      <c r="C180" s="8">
        <v>16</v>
      </c>
      <c r="D180" s="8">
        <v>113</v>
      </c>
      <c r="E180" s="17">
        <f t="shared" si="15"/>
        <v>7.0625</v>
      </c>
      <c r="F180" s="9">
        <f t="shared" si="16"/>
        <v>16</v>
      </c>
      <c r="G180" s="18">
        <f t="shared" si="17"/>
        <v>118.65</v>
      </c>
      <c r="I180" s="19">
        <v>2</v>
      </c>
    </row>
    <row r="181" spans="1:9" ht="15">
      <c r="A181" s="8" t="s">
        <v>247</v>
      </c>
      <c r="B181" s="12" t="s">
        <v>80</v>
      </c>
      <c r="C181" s="8">
        <v>1</v>
      </c>
      <c r="D181" s="8">
        <v>1</v>
      </c>
      <c r="E181" s="17">
        <f t="shared" si="15"/>
        <v>1</v>
      </c>
      <c r="F181" s="9">
        <f t="shared" si="16"/>
        <v>1</v>
      </c>
      <c r="G181" s="18">
        <f t="shared" si="17"/>
        <v>1.05</v>
      </c>
      <c r="I181" s="19">
        <v>2</v>
      </c>
    </row>
    <row r="182" spans="1:9" ht="15">
      <c r="A182" s="8" t="s">
        <v>248</v>
      </c>
      <c r="B182" s="12" t="s">
        <v>47</v>
      </c>
      <c r="C182" s="8">
        <v>20</v>
      </c>
      <c r="D182" s="8">
        <v>149</v>
      </c>
      <c r="E182" s="17">
        <f t="shared" si="15"/>
        <v>7.45</v>
      </c>
      <c r="F182" s="9">
        <f t="shared" si="16"/>
        <v>20</v>
      </c>
      <c r="G182" s="18">
        <f t="shared" si="17"/>
        <v>156.45000000000002</v>
      </c>
      <c r="I182" s="19">
        <v>54</v>
      </c>
    </row>
    <row r="183" spans="1:10" ht="15">
      <c r="A183" s="8" t="s">
        <v>249</v>
      </c>
      <c r="B183" s="12" t="s">
        <v>168</v>
      </c>
      <c r="C183" s="8">
        <v>27</v>
      </c>
      <c r="D183" s="8">
        <v>212</v>
      </c>
      <c r="E183" s="17">
        <f t="shared" si="15"/>
        <v>7.851851851851852</v>
      </c>
      <c r="F183" s="9">
        <f t="shared" si="16"/>
        <v>27</v>
      </c>
      <c r="G183" s="18">
        <f t="shared" si="17"/>
        <v>222.60000000000002</v>
      </c>
      <c r="I183" s="19">
        <v>5</v>
      </c>
      <c r="J183" s="24"/>
    </row>
    <row r="184" spans="1:9" ht="15">
      <c r="A184" s="8" t="s">
        <v>250</v>
      </c>
      <c r="B184" s="12" t="s">
        <v>53</v>
      </c>
      <c r="C184" s="8">
        <v>43</v>
      </c>
      <c r="D184" s="8">
        <v>414</v>
      </c>
      <c r="E184" s="17">
        <f t="shared" si="15"/>
        <v>9.627906976744185</v>
      </c>
      <c r="F184" s="9">
        <f t="shared" si="16"/>
        <v>43</v>
      </c>
      <c r="G184" s="18">
        <f t="shared" si="17"/>
        <v>434.70000000000005</v>
      </c>
      <c r="I184" s="19">
        <v>45</v>
      </c>
    </row>
    <row r="185" spans="1:9" ht="15">
      <c r="A185" s="8" t="s">
        <v>251</v>
      </c>
      <c r="B185" s="12" t="s">
        <v>64</v>
      </c>
      <c r="C185" s="8">
        <v>59</v>
      </c>
      <c r="D185" s="8">
        <v>753</v>
      </c>
      <c r="E185" s="17">
        <f t="shared" si="15"/>
        <v>12.76271186440678</v>
      </c>
      <c r="F185" s="9">
        <f t="shared" si="16"/>
        <v>59</v>
      </c>
      <c r="G185" s="18">
        <f t="shared" si="17"/>
        <v>828.3000000000001</v>
      </c>
      <c r="I185" s="19">
        <v>43</v>
      </c>
    </row>
    <row r="186" spans="1:13" ht="15">
      <c r="A186" s="28" t="s">
        <v>252</v>
      </c>
      <c r="B186" s="12" t="s">
        <v>168</v>
      </c>
      <c r="C186" s="8">
        <v>65</v>
      </c>
      <c r="D186" s="8">
        <v>944</v>
      </c>
      <c r="E186" s="17">
        <f t="shared" si="15"/>
        <v>14.523076923076923</v>
      </c>
      <c r="F186" s="9">
        <f t="shared" si="16"/>
        <v>65</v>
      </c>
      <c r="G186" s="18">
        <f t="shared" si="17"/>
        <v>1038.4</v>
      </c>
      <c r="I186" s="19">
        <v>54</v>
      </c>
      <c r="J186" s="24"/>
      <c r="K186" s="8"/>
      <c r="L186" s="8"/>
      <c r="M186" s="8"/>
    </row>
    <row r="187" spans="1:9" ht="15">
      <c r="A187" s="8" t="s">
        <v>253</v>
      </c>
      <c r="B187" s="12" t="s">
        <v>120</v>
      </c>
      <c r="C187" s="8">
        <v>22</v>
      </c>
      <c r="D187" s="8">
        <v>210</v>
      </c>
      <c r="E187" s="17">
        <f t="shared" si="15"/>
        <v>9.545454545454545</v>
      </c>
      <c r="F187" s="9">
        <f t="shared" si="16"/>
        <v>22</v>
      </c>
      <c r="G187" s="18">
        <f t="shared" si="17"/>
        <v>220.5</v>
      </c>
      <c r="I187" s="19">
        <v>2</v>
      </c>
    </row>
    <row r="188" spans="1:15" ht="15">
      <c r="A188" s="8" t="s">
        <v>254</v>
      </c>
      <c r="B188" s="12" t="s">
        <v>70</v>
      </c>
      <c r="C188" s="8">
        <v>23</v>
      </c>
      <c r="D188" s="8">
        <v>127</v>
      </c>
      <c r="E188" s="17">
        <f t="shared" si="15"/>
        <v>5.521739130434782</v>
      </c>
      <c r="F188" s="9">
        <f t="shared" si="16"/>
        <v>23</v>
      </c>
      <c r="G188" s="18">
        <f t="shared" si="17"/>
        <v>133.35</v>
      </c>
      <c r="I188" s="19">
        <v>32</v>
      </c>
      <c r="J188" s="24"/>
      <c r="K188" s="8"/>
      <c r="L188" s="8"/>
      <c r="M188" s="8"/>
      <c r="N188" s="8"/>
      <c r="O188" s="8"/>
    </row>
    <row r="189" spans="1:15" ht="15">
      <c r="A189" s="8" t="s">
        <v>255</v>
      </c>
      <c r="B189" s="12" t="s">
        <v>47</v>
      </c>
      <c r="C189" s="8">
        <v>62</v>
      </c>
      <c r="D189" s="8">
        <v>1329</v>
      </c>
      <c r="E189" s="17">
        <f t="shared" si="15"/>
        <v>21.43548387096774</v>
      </c>
      <c r="F189" s="9">
        <f t="shared" si="16"/>
        <v>62</v>
      </c>
      <c r="G189" s="18">
        <f t="shared" si="17"/>
        <v>1461.9</v>
      </c>
      <c r="H189" s="18"/>
      <c r="I189" s="23">
        <v>45</v>
      </c>
      <c r="J189" s="24"/>
      <c r="K189" s="8"/>
      <c r="L189" s="8"/>
      <c r="M189" s="8"/>
      <c r="N189" s="8"/>
      <c r="O189" s="8"/>
    </row>
    <row r="190" spans="1:15" ht="15">
      <c r="A190" s="8" t="s">
        <v>256</v>
      </c>
      <c r="B190" s="12" t="s">
        <v>76</v>
      </c>
      <c r="C190" s="8">
        <v>25</v>
      </c>
      <c r="D190" s="8">
        <v>116</v>
      </c>
      <c r="E190" s="17">
        <f t="shared" si="15"/>
        <v>4.64</v>
      </c>
      <c r="F190" s="9">
        <f t="shared" si="16"/>
        <v>25</v>
      </c>
      <c r="G190" s="18">
        <f t="shared" si="17"/>
        <v>121.80000000000001</v>
      </c>
      <c r="I190" s="19">
        <v>3</v>
      </c>
      <c r="J190" s="24"/>
      <c r="K190" s="8"/>
      <c r="L190" s="8"/>
      <c r="M190" s="8"/>
      <c r="N190" s="8"/>
      <c r="O190" s="8"/>
    </row>
    <row r="191" spans="1:9" ht="15">
      <c r="A191" s="8" t="s">
        <v>257</v>
      </c>
      <c r="B191" s="12" t="s">
        <v>70</v>
      </c>
      <c r="C191" s="8">
        <v>61</v>
      </c>
      <c r="D191" s="8">
        <v>1236</v>
      </c>
      <c r="E191" s="17">
        <f t="shared" si="15"/>
        <v>20.262295081967213</v>
      </c>
      <c r="F191" s="9">
        <f t="shared" si="16"/>
        <v>61</v>
      </c>
      <c r="G191" s="18">
        <f t="shared" si="17"/>
        <v>1359.6000000000001</v>
      </c>
      <c r="I191" s="19">
        <v>2</v>
      </c>
    </row>
    <row r="192" spans="1:12" ht="15">
      <c r="A192" s="8" t="s">
        <v>258</v>
      </c>
      <c r="B192" s="12" t="s">
        <v>106</v>
      </c>
      <c r="C192" s="8">
        <v>47</v>
      </c>
      <c r="D192" s="8">
        <v>987</v>
      </c>
      <c r="E192" s="17">
        <f t="shared" si="15"/>
        <v>21</v>
      </c>
      <c r="F192" s="9">
        <f t="shared" si="16"/>
        <v>47</v>
      </c>
      <c r="G192" s="18">
        <f t="shared" si="17"/>
        <v>1085.7</v>
      </c>
      <c r="I192" s="19">
        <v>54</v>
      </c>
      <c r="J192" s="24"/>
      <c r="K192" s="21"/>
      <c r="L192" s="22"/>
    </row>
    <row r="193" spans="1:9" ht="15">
      <c r="A193" s="8" t="s">
        <v>259</v>
      </c>
      <c r="B193" s="12" t="s">
        <v>98</v>
      </c>
      <c r="C193" s="8">
        <v>17</v>
      </c>
      <c r="D193" s="8">
        <v>144</v>
      </c>
      <c r="E193" s="17">
        <f t="shared" si="15"/>
        <v>8.470588235294118</v>
      </c>
      <c r="F193" s="9">
        <f t="shared" si="16"/>
        <v>17</v>
      </c>
      <c r="G193" s="18">
        <f t="shared" si="17"/>
        <v>151.20000000000002</v>
      </c>
      <c r="I193" s="19">
        <v>54</v>
      </c>
    </row>
    <row r="194" spans="1:9" ht="15">
      <c r="A194" s="8" t="s">
        <v>260</v>
      </c>
      <c r="B194" s="12" t="s">
        <v>76</v>
      </c>
      <c r="C194" s="8">
        <v>51</v>
      </c>
      <c r="D194" s="8">
        <v>465</v>
      </c>
      <c r="E194" s="17">
        <f t="shared" si="15"/>
        <v>9.117647058823529</v>
      </c>
      <c r="F194" s="9">
        <f t="shared" si="16"/>
        <v>51</v>
      </c>
      <c r="G194" s="18">
        <f t="shared" si="17"/>
        <v>488.25</v>
      </c>
      <c r="I194" s="19">
        <v>21</v>
      </c>
    </row>
    <row r="195" spans="1:9" ht="15">
      <c r="A195" s="8" t="s">
        <v>261</v>
      </c>
      <c r="B195" s="12" t="s">
        <v>76</v>
      </c>
      <c r="C195" s="8">
        <v>17</v>
      </c>
      <c r="D195" s="8">
        <v>131</v>
      </c>
      <c r="E195" s="17">
        <f aca="true" t="shared" si="18" ref="E195:E225">D195/C195</f>
        <v>7.705882352941177</v>
      </c>
      <c r="F195" s="9">
        <f aca="true" t="shared" si="19" ref="F195:F225">C195</f>
        <v>17</v>
      </c>
      <c r="G195" s="18">
        <f aca="true" t="shared" si="20" ref="G195:G225">IF(D195&lt;750,D195*1.05,D195*1.1)</f>
        <v>137.55</v>
      </c>
      <c r="I195" s="19">
        <v>2</v>
      </c>
    </row>
    <row r="196" spans="1:13" ht="15">
      <c r="A196" s="8" t="s">
        <v>262</v>
      </c>
      <c r="B196" s="12" t="s">
        <v>47</v>
      </c>
      <c r="C196" s="8">
        <v>22</v>
      </c>
      <c r="D196" s="8">
        <v>150</v>
      </c>
      <c r="E196" s="17">
        <f t="shared" si="18"/>
        <v>6.818181818181818</v>
      </c>
      <c r="F196" s="9">
        <f t="shared" si="19"/>
        <v>22</v>
      </c>
      <c r="G196" s="18">
        <f t="shared" si="20"/>
        <v>157.5</v>
      </c>
      <c r="I196" s="19">
        <v>45</v>
      </c>
      <c r="J196" s="24"/>
      <c r="K196" s="25"/>
      <c r="L196" s="26"/>
      <c r="M196" s="8"/>
    </row>
    <row r="197" spans="1:13" ht="15">
      <c r="A197" s="8" t="s">
        <v>263</v>
      </c>
      <c r="B197" s="12" t="s">
        <v>203</v>
      </c>
      <c r="C197" s="8">
        <v>16</v>
      </c>
      <c r="D197" s="8">
        <v>127</v>
      </c>
      <c r="E197" s="17">
        <f t="shared" si="18"/>
        <v>7.9375</v>
      </c>
      <c r="F197" s="9">
        <f t="shared" si="19"/>
        <v>16</v>
      </c>
      <c r="G197" s="18">
        <f t="shared" si="20"/>
        <v>133.35</v>
      </c>
      <c r="I197" s="19">
        <v>54</v>
      </c>
      <c r="J197" s="24"/>
      <c r="K197" s="8"/>
      <c r="L197" s="8"/>
      <c r="M197" s="8"/>
    </row>
    <row r="198" spans="1:9" ht="15">
      <c r="A198" s="8" t="s">
        <v>264</v>
      </c>
      <c r="B198" s="12" t="s">
        <v>88</v>
      </c>
      <c r="C198" s="8">
        <v>10</v>
      </c>
      <c r="D198" s="8">
        <v>43</v>
      </c>
      <c r="E198" s="17">
        <f t="shared" si="18"/>
        <v>4.3</v>
      </c>
      <c r="F198" s="9">
        <f t="shared" si="19"/>
        <v>10</v>
      </c>
      <c r="G198" s="18">
        <f t="shared" si="20"/>
        <v>45.15</v>
      </c>
      <c r="I198" s="19">
        <v>23</v>
      </c>
    </row>
    <row r="199" spans="1:15" ht="15">
      <c r="A199" s="8" t="s">
        <v>265</v>
      </c>
      <c r="B199" s="12" t="s">
        <v>88</v>
      </c>
      <c r="C199" s="8">
        <v>17</v>
      </c>
      <c r="D199" s="8">
        <v>99</v>
      </c>
      <c r="E199" s="17">
        <f t="shared" si="18"/>
        <v>5.823529411764706</v>
      </c>
      <c r="F199" s="9">
        <f t="shared" si="19"/>
        <v>17</v>
      </c>
      <c r="G199" s="18">
        <f t="shared" si="20"/>
        <v>103.95</v>
      </c>
      <c r="I199" s="23">
        <v>435</v>
      </c>
      <c r="J199" s="24"/>
      <c r="K199" s="8"/>
      <c r="L199" s="8"/>
      <c r="M199" s="8"/>
      <c r="N199" s="8"/>
      <c r="O199" s="8"/>
    </row>
    <row r="200" spans="1:9" ht="15">
      <c r="A200" s="8" t="s">
        <v>266</v>
      </c>
      <c r="B200" s="12" t="s">
        <v>96</v>
      </c>
      <c r="C200" s="8">
        <v>23</v>
      </c>
      <c r="D200" s="8">
        <v>161</v>
      </c>
      <c r="E200" s="17">
        <f t="shared" si="18"/>
        <v>7</v>
      </c>
      <c r="F200" s="9">
        <f t="shared" si="19"/>
        <v>23</v>
      </c>
      <c r="G200" s="18">
        <f t="shared" si="20"/>
        <v>169.05</v>
      </c>
      <c r="I200" s="19">
        <v>54</v>
      </c>
    </row>
    <row r="201" spans="1:9" ht="15">
      <c r="A201" s="8" t="s">
        <v>267</v>
      </c>
      <c r="B201" s="12" t="s">
        <v>93</v>
      </c>
      <c r="C201" s="8">
        <v>8</v>
      </c>
      <c r="D201" s="8">
        <v>114</v>
      </c>
      <c r="E201" s="17">
        <f t="shared" si="18"/>
        <v>14.25</v>
      </c>
      <c r="F201" s="9">
        <f t="shared" si="19"/>
        <v>8</v>
      </c>
      <c r="G201" s="18">
        <f t="shared" si="20"/>
        <v>119.7</v>
      </c>
      <c r="I201" s="19">
        <v>23</v>
      </c>
    </row>
    <row r="202" spans="1:9" ht="15">
      <c r="A202" s="8" t="s">
        <v>268</v>
      </c>
      <c r="B202" s="12" t="s">
        <v>58</v>
      </c>
      <c r="C202" s="8">
        <v>81</v>
      </c>
      <c r="D202" s="8">
        <v>2361</v>
      </c>
      <c r="E202" s="17">
        <f t="shared" si="18"/>
        <v>29.14814814814815</v>
      </c>
      <c r="F202" s="9">
        <f t="shared" si="19"/>
        <v>81</v>
      </c>
      <c r="G202" s="18">
        <f t="shared" si="20"/>
        <v>2597.1000000000004</v>
      </c>
      <c r="I202" s="19">
        <v>345</v>
      </c>
    </row>
    <row r="203" spans="1:10" ht="15">
      <c r="A203" s="8" t="s">
        <v>269</v>
      </c>
      <c r="B203" s="12" t="s">
        <v>49</v>
      </c>
      <c r="C203" s="8">
        <v>41</v>
      </c>
      <c r="D203" s="8">
        <v>406</v>
      </c>
      <c r="E203" s="17">
        <f t="shared" si="18"/>
        <v>9.902439024390244</v>
      </c>
      <c r="F203" s="9">
        <f t="shared" si="19"/>
        <v>41</v>
      </c>
      <c r="G203" s="18">
        <f t="shared" si="20"/>
        <v>426.3</v>
      </c>
      <c r="I203" s="19">
        <v>54</v>
      </c>
      <c r="J203" s="24"/>
    </row>
    <row r="204" spans="1:9" ht="15">
      <c r="A204" s="8" t="s">
        <v>270</v>
      </c>
      <c r="B204" s="12" t="s">
        <v>96</v>
      </c>
      <c r="C204" s="8">
        <v>16</v>
      </c>
      <c r="D204" s="8">
        <v>73</v>
      </c>
      <c r="E204" s="17">
        <f t="shared" si="18"/>
        <v>4.5625</v>
      </c>
      <c r="F204" s="9">
        <f t="shared" si="19"/>
        <v>16</v>
      </c>
      <c r="G204" s="18">
        <f t="shared" si="20"/>
        <v>76.65</v>
      </c>
      <c r="I204" s="19">
        <v>2</v>
      </c>
    </row>
    <row r="205" spans="1:9" ht="15">
      <c r="A205" s="8" t="s">
        <v>271</v>
      </c>
      <c r="B205" s="12" t="s">
        <v>2</v>
      </c>
      <c r="C205" s="8">
        <v>7</v>
      </c>
      <c r="D205" s="8">
        <v>22</v>
      </c>
      <c r="E205" s="17">
        <f t="shared" si="18"/>
        <v>3.142857142857143</v>
      </c>
      <c r="F205" s="9">
        <f t="shared" si="19"/>
        <v>7</v>
      </c>
      <c r="G205" s="18">
        <f t="shared" si="20"/>
        <v>23.1</v>
      </c>
      <c r="I205" s="19">
        <v>45</v>
      </c>
    </row>
    <row r="206" spans="1:9" ht="15">
      <c r="A206" s="8" t="s">
        <v>272</v>
      </c>
      <c r="B206" s="12" t="s">
        <v>53</v>
      </c>
      <c r="C206" s="8">
        <v>2</v>
      </c>
      <c r="D206" s="8">
        <v>3</v>
      </c>
      <c r="E206" s="17">
        <f t="shared" si="18"/>
        <v>1.5</v>
      </c>
      <c r="F206" s="9">
        <f t="shared" si="19"/>
        <v>2</v>
      </c>
      <c r="G206" s="18">
        <f t="shared" si="20"/>
        <v>3.1500000000000004</v>
      </c>
      <c r="I206" s="19">
        <v>3</v>
      </c>
    </row>
    <row r="207" spans="1:9" ht="15">
      <c r="A207" s="8" t="s">
        <v>273</v>
      </c>
      <c r="B207" s="12" t="s">
        <v>90</v>
      </c>
      <c r="C207" s="8">
        <v>68</v>
      </c>
      <c r="D207" s="8">
        <v>724</v>
      </c>
      <c r="E207" s="17">
        <f t="shared" si="18"/>
        <v>10.647058823529411</v>
      </c>
      <c r="F207" s="9">
        <f t="shared" si="19"/>
        <v>68</v>
      </c>
      <c r="G207" s="18">
        <f t="shared" si="20"/>
        <v>760.2</v>
      </c>
      <c r="I207" s="19">
        <v>43</v>
      </c>
    </row>
    <row r="208" spans="1:9" ht="15">
      <c r="A208" s="8" t="s">
        <v>274</v>
      </c>
      <c r="B208" s="12" t="s">
        <v>168</v>
      </c>
      <c r="C208" s="8">
        <v>61</v>
      </c>
      <c r="D208" s="8">
        <v>1070</v>
      </c>
      <c r="E208" s="17">
        <f t="shared" si="18"/>
        <v>17.540983606557376</v>
      </c>
      <c r="F208" s="9">
        <f t="shared" si="19"/>
        <v>61</v>
      </c>
      <c r="G208" s="18">
        <f t="shared" si="20"/>
        <v>1177</v>
      </c>
      <c r="I208" s="19">
        <v>23</v>
      </c>
    </row>
    <row r="209" spans="1:12" ht="15">
      <c r="A209" s="8" t="s">
        <v>275</v>
      </c>
      <c r="B209" s="12" t="s">
        <v>73</v>
      </c>
      <c r="C209" s="8">
        <v>58</v>
      </c>
      <c r="D209" s="8">
        <v>866</v>
      </c>
      <c r="E209" s="17">
        <f t="shared" si="18"/>
        <v>14.931034482758621</v>
      </c>
      <c r="F209" s="9">
        <f t="shared" si="19"/>
        <v>58</v>
      </c>
      <c r="G209" s="18">
        <f t="shared" si="20"/>
        <v>952.6</v>
      </c>
      <c r="I209" s="23">
        <v>23</v>
      </c>
      <c r="J209" s="24"/>
      <c r="K209" s="21"/>
      <c r="L209" s="22"/>
    </row>
    <row r="210" spans="1:10" ht="15">
      <c r="A210" s="8" t="s">
        <v>276</v>
      </c>
      <c r="B210" s="12" t="s">
        <v>86</v>
      </c>
      <c r="C210" s="8">
        <v>71</v>
      </c>
      <c r="D210" s="8">
        <v>2372</v>
      </c>
      <c r="E210" s="17">
        <f t="shared" si="18"/>
        <v>33.40845070422535</v>
      </c>
      <c r="F210" s="9">
        <f t="shared" si="19"/>
        <v>71</v>
      </c>
      <c r="G210" s="18">
        <f t="shared" si="20"/>
        <v>2609.2000000000003</v>
      </c>
      <c r="H210" s="18"/>
      <c r="I210" s="19">
        <v>21</v>
      </c>
      <c r="J210" s="24"/>
    </row>
    <row r="211" spans="1:9" ht="15">
      <c r="A211" s="8" t="s">
        <v>277</v>
      </c>
      <c r="B211" s="12" t="s">
        <v>84</v>
      </c>
      <c r="C211" s="8">
        <v>23</v>
      </c>
      <c r="D211" s="8">
        <v>212</v>
      </c>
      <c r="E211" s="17">
        <f t="shared" si="18"/>
        <v>9.217391304347826</v>
      </c>
      <c r="F211" s="9">
        <f t="shared" si="19"/>
        <v>23</v>
      </c>
      <c r="G211" s="18">
        <f t="shared" si="20"/>
        <v>222.60000000000002</v>
      </c>
      <c r="I211" s="19">
        <v>45</v>
      </c>
    </row>
    <row r="212" spans="1:10" ht="15">
      <c r="A212" s="8" t="s">
        <v>278</v>
      </c>
      <c r="B212" s="12" t="s">
        <v>106</v>
      </c>
      <c r="C212" s="8">
        <v>47</v>
      </c>
      <c r="D212" s="8">
        <v>347</v>
      </c>
      <c r="E212" s="17">
        <f t="shared" si="18"/>
        <v>7.382978723404255</v>
      </c>
      <c r="F212" s="9">
        <f t="shared" si="19"/>
        <v>47</v>
      </c>
      <c r="G212" s="18">
        <f t="shared" si="20"/>
        <v>364.35</v>
      </c>
      <c r="I212" s="23">
        <v>1</v>
      </c>
      <c r="J212" s="24"/>
    </row>
    <row r="213" spans="1:13" ht="15">
      <c r="A213" s="8" t="s">
        <v>279</v>
      </c>
      <c r="B213" s="12" t="s">
        <v>49</v>
      </c>
      <c r="C213" s="8">
        <v>48</v>
      </c>
      <c r="D213" s="8">
        <v>791</v>
      </c>
      <c r="E213" s="17">
        <f t="shared" si="18"/>
        <v>16.479166666666668</v>
      </c>
      <c r="F213" s="9">
        <f t="shared" si="19"/>
        <v>48</v>
      </c>
      <c r="G213" s="18">
        <f t="shared" si="20"/>
        <v>870.1</v>
      </c>
      <c r="I213" s="19">
        <v>54</v>
      </c>
      <c r="J213" s="24"/>
      <c r="K213" s="8"/>
      <c r="L213" s="8"/>
      <c r="M213" s="8"/>
    </row>
    <row r="214" spans="1:9" ht="15">
      <c r="A214" s="8" t="s">
        <v>280</v>
      </c>
      <c r="B214" s="12" t="s">
        <v>58</v>
      </c>
      <c r="C214" s="8">
        <v>1</v>
      </c>
      <c r="D214" s="8">
        <v>10</v>
      </c>
      <c r="E214" s="17">
        <f t="shared" si="18"/>
        <v>10</v>
      </c>
      <c r="F214" s="9">
        <f t="shared" si="19"/>
        <v>1</v>
      </c>
      <c r="G214" s="18">
        <f t="shared" si="20"/>
        <v>10.5</v>
      </c>
      <c r="I214" s="19">
        <v>12</v>
      </c>
    </row>
    <row r="215" spans="1:9" ht="15">
      <c r="A215" s="8" t="s">
        <v>281</v>
      </c>
      <c r="B215" s="12" t="s">
        <v>84</v>
      </c>
      <c r="C215" s="8">
        <v>80</v>
      </c>
      <c r="D215" s="8">
        <v>2307</v>
      </c>
      <c r="E215" s="17">
        <f t="shared" si="18"/>
        <v>28.8375</v>
      </c>
      <c r="F215" s="9">
        <f t="shared" si="19"/>
        <v>80</v>
      </c>
      <c r="G215" s="18">
        <f t="shared" si="20"/>
        <v>2537.7000000000003</v>
      </c>
      <c r="I215" s="19">
        <v>12</v>
      </c>
    </row>
    <row r="216" spans="1:12" ht="15">
      <c r="A216" s="8" t="s">
        <v>282</v>
      </c>
      <c r="B216" s="12" t="s">
        <v>58</v>
      </c>
      <c r="C216" s="8">
        <v>28</v>
      </c>
      <c r="D216" s="8">
        <v>352</v>
      </c>
      <c r="E216" s="17">
        <f t="shared" si="18"/>
        <v>12.571428571428571</v>
      </c>
      <c r="F216" s="9">
        <f t="shared" si="19"/>
        <v>28</v>
      </c>
      <c r="G216" s="18">
        <f t="shared" si="20"/>
        <v>369.6</v>
      </c>
      <c r="I216" s="19">
        <v>34</v>
      </c>
      <c r="J216" s="24"/>
      <c r="K216" s="21"/>
      <c r="L216" s="22"/>
    </row>
    <row r="217" spans="1:9" ht="15">
      <c r="A217" s="8" t="s">
        <v>283</v>
      </c>
      <c r="B217" s="12" t="s">
        <v>82</v>
      </c>
      <c r="C217" s="8">
        <v>30</v>
      </c>
      <c r="D217" s="8">
        <v>145</v>
      </c>
      <c r="E217" s="17">
        <f t="shared" si="18"/>
        <v>4.833333333333333</v>
      </c>
      <c r="F217" s="9">
        <f t="shared" si="19"/>
        <v>30</v>
      </c>
      <c r="G217" s="18">
        <f t="shared" si="20"/>
        <v>152.25</v>
      </c>
      <c r="I217" s="19">
        <v>12</v>
      </c>
    </row>
    <row r="218" spans="1:9" ht="15">
      <c r="A218" s="8" t="s">
        <v>284</v>
      </c>
      <c r="B218" s="12" t="s">
        <v>70</v>
      </c>
      <c r="C218" s="8">
        <v>79</v>
      </c>
      <c r="D218" s="8">
        <v>1952</v>
      </c>
      <c r="E218" s="17">
        <f t="shared" si="18"/>
        <v>24.70886075949367</v>
      </c>
      <c r="F218" s="9">
        <f t="shared" si="19"/>
        <v>79</v>
      </c>
      <c r="G218" s="18">
        <f t="shared" si="20"/>
        <v>2147.2000000000003</v>
      </c>
      <c r="I218" s="19">
        <v>453</v>
      </c>
    </row>
    <row r="219" spans="1:10" ht="15">
      <c r="A219" s="8" t="s">
        <v>285</v>
      </c>
      <c r="B219" s="12" t="s">
        <v>137</v>
      </c>
      <c r="C219" s="8">
        <v>37</v>
      </c>
      <c r="D219" s="8">
        <v>362</v>
      </c>
      <c r="E219" s="17">
        <f t="shared" si="18"/>
        <v>9.783783783783784</v>
      </c>
      <c r="F219" s="9">
        <f t="shared" si="19"/>
        <v>37</v>
      </c>
      <c r="G219" s="18">
        <f t="shared" si="20"/>
        <v>380.1</v>
      </c>
      <c r="H219" s="8"/>
      <c r="I219" s="19">
        <v>34</v>
      </c>
      <c r="J219" s="24"/>
    </row>
    <row r="220" spans="1:10" ht="15">
      <c r="A220" s="8" t="s">
        <v>286</v>
      </c>
      <c r="B220" s="12" t="s">
        <v>58</v>
      </c>
      <c r="C220" s="8">
        <v>27</v>
      </c>
      <c r="D220" s="8">
        <v>324</v>
      </c>
      <c r="E220" s="17">
        <f t="shared" si="18"/>
        <v>12</v>
      </c>
      <c r="F220" s="9">
        <f t="shared" si="19"/>
        <v>27</v>
      </c>
      <c r="G220" s="18">
        <f t="shared" si="20"/>
        <v>340.2</v>
      </c>
      <c r="I220" s="23">
        <v>54</v>
      </c>
      <c r="J220" s="24"/>
    </row>
    <row r="221" spans="1:9" ht="15">
      <c r="A221" s="8" t="s">
        <v>287</v>
      </c>
      <c r="B221" s="12" t="s">
        <v>93</v>
      </c>
      <c r="C221" s="8">
        <v>49</v>
      </c>
      <c r="D221" s="8">
        <v>1013</v>
      </c>
      <c r="E221" s="17">
        <f t="shared" si="18"/>
        <v>20.6734693877551</v>
      </c>
      <c r="F221" s="9">
        <f t="shared" si="19"/>
        <v>49</v>
      </c>
      <c r="G221" s="18">
        <f t="shared" si="20"/>
        <v>1114.3000000000002</v>
      </c>
      <c r="I221" s="19">
        <v>34</v>
      </c>
    </row>
    <row r="222" spans="1:9" ht="15">
      <c r="A222" s="8" t="s">
        <v>288</v>
      </c>
      <c r="B222" s="12" t="s">
        <v>203</v>
      </c>
      <c r="C222" s="8">
        <v>39</v>
      </c>
      <c r="D222" s="8">
        <v>370</v>
      </c>
      <c r="E222" s="17">
        <f t="shared" si="18"/>
        <v>9.487179487179487</v>
      </c>
      <c r="F222" s="9">
        <f t="shared" si="19"/>
        <v>39</v>
      </c>
      <c r="G222" s="18">
        <f t="shared" si="20"/>
        <v>388.5</v>
      </c>
      <c r="I222" s="19">
        <v>32</v>
      </c>
    </row>
    <row r="223" spans="1:9" ht="15">
      <c r="A223" s="8" t="s">
        <v>289</v>
      </c>
      <c r="B223" s="12" t="s">
        <v>117</v>
      </c>
      <c r="C223" s="8">
        <v>7</v>
      </c>
      <c r="D223" s="8">
        <v>135</v>
      </c>
      <c r="E223" s="17">
        <f t="shared" si="18"/>
        <v>19.285714285714285</v>
      </c>
      <c r="F223" s="9">
        <f t="shared" si="19"/>
        <v>7</v>
      </c>
      <c r="G223" s="18">
        <f t="shared" si="20"/>
        <v>141.75</v>
      </c>
      <c r="I223" s="19">
        <v>2</v>
      </c>
    </row>
    <row r="224" spans="1:10" ht="15">
      <c r="A224" s="8" t="s">
        <v>290</v>
      </c>
      <c r="B224" s="12" t="s">
        <v>53</v>
      </c>
      <c r="C224" s="8">
        <v>20</v>
      </c>
      <c r="D224" s="8">
        <v>132</v>
      </c>
      <c r="E224" s="17">
        <f t="shared" si="18"/>
        <v>6.6</v>
      </c>
      <c r="F224" s="9">
        <f t="shared" si="19"/>
        <v>20</v>
      </c>
      <c r="G224" s="18">
        <f t="shared" si="20"/>
        <v>138.6</v>
      </c>
      <c r="I224" s="19">
        <v>34</v>
      </c>
      <c r="J224" s="24"/>
    </row>
    <row r="225" spans="1:9" ht="15">
      <c r="A225" s="8" t="s">
        <v>291</v>
      </c>
      <c r="B225" s="12" t="s">
        <v>203</v>
      </c>
      <c r="C225" s="8">
        <v>2</v>
      </c>
      <c r="D225" s="8">
        <v>32</v>
      </c>
      <c r="E225" s="17">
        <f t="shared" si="18"/>
        <v>16</v>
      </c>
      <c r="F225" s="9">
        <f t="shared" si="19"/>
        <v>2</v>
      </c>
      <c r="G225" s="18">
        <f t="shared" si="20"/>
        <v>33.6</v>
      </c>
      <c r="I225" s="19">
        <v>12</v>
      </c>
    </row>
    <row r="226" ht="15">
      <c r="I226" s="19"/>
    </row>
    <row r="228" ht="15">
      <c r="A228" s="8" t="s">
        <v>292</v>
      </c>
    </row>
    <row r="229" ht="15">
      <c r="A229" s="8" t="s">
        <v>293</v>
      </c>
    </row>
    <row r="230" ht="15">
      <c r="A230" s="8" t="s">
        <v>294</v>
      </c>
    </row>
    <row r="231" ht="15">
      <c r="A231" s="8" t="s">
        <v>295</v>
      </c>
    </row>
    <row r="232" ht="15">
      <c r="A232" s="8" t="s">
        <v>296</v>
      </c>
    </row>
    <row r="233" ht="15">
      <c r="A233" s="8" t="s">
        <v>297</v>
      </c>
    </row>
  </sheetData>
  <printOptions gridLines="1"/>
  <pageMargins left="0.5" right="0.5" top="0.5" bottom="0.5" header="0.25" footer="0.25"/>
  <pageSetup fitToHeight="0" horizontalDpi="300" verticalDpi="300" orientation="portrait" r:id="rId1"/>
  <headerFooter alignWithMargins="0">
    <oddFooter>&amp;C&amp;10Page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HP Authorized Customer</cp:lastModifiedBy>
  <dcterms:created xsi:type="dcterms:W3CDTF">2004-01-12T03:50:34Z</dcterms:created>
  <dcterms:modified xsi:type="dcterms:W3CDTF">2006-11-04T22:59:11Z</dcterms:modified>
  <cp:category/>
  <cp:version/>
  <cp:contentType/>
  <cp:contentStatus/>
</cp:coreProperties>
</file>