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2005 Rookie Free-Agent Draft" sheetId="1" r:id="rId1"/>
    <sheet name="2005 Rookie-FreeAgent Pool" sheetId="2" r:id="rId2"/>
  </sheets>
  <definedNames>
    <definedName name="_xlnm.Print_Titles" localSheetId="1">'2005 Rookie-FreeAgent Pool'!$1:$6</definedName>
  </definedNames>
  <calcPr fullCalcOnLoad="1"/>
</workbook>
</file>

<file path=xl/sharedStrings.xml><?xml version="1.0" encoding="utf-8"?>
<sst xmlns="http://schemas.openxmlformats.org/spreadsheetml/2006/main" count="902" uniqueCount="479">
  <si>
    <t>DAK</t>
  </si>
  <si>
    <t>LEX</t>
  </si>
  <si>
    <t>IND</t>
  </si>
  <si>
    <t>VAL</t>
  </si>
  <si>
    <t>HAR</t>
  </si>
  <si>
    <t>TEM</t>
  </si>
  <si>
    <t>BRO</t>
  </si>
  <si>
    <t>TEX</t>
  </si>
  <si>
    <t>WAL</t>
  </si>
  <si>
    <t>LAK</t>
  </si>
  <si>
    <t>SUN</t>
  </si>
  <si>
    <t>DAV</t>
  </si>
  <si>
    <t>ANC</t>
  </si>
  <si>
    <t xml:space="preserve">  Round 1</t>
  </si>
  <si>
    <t xml:space="preserve">  Round 2</t>
  </si>
  <si>
    <t xml:space="preserve">  Round 3</t>
  </si>
  <si>
    <t xml:space="preserve">  Round 4</t>
  </si>
  <si>
    <t xml:space="preserve">  Round 5</t>
  </si>
  <si>
    <t xml:space="preserve">  Round 6</t>
  </si>
  <si>
    <t>FOR</t>
  </si>
  <si>
    <t>2005-06 SOMIBA ROOKIE/FREE-AGENT DRAFT</t>
  </si>
  <si>
    <t>STA</t>
  </si>
  <si>
    <t>TAM</t>
  </si>
  <si>
    <t>VIR</t>
  </si>
  <si>
    <t>X</t>
  </si>
  <si>
    <t>MAR</t>
  </si>
  <si>
    <t xml:space="preserve">  also, DAK traded its 2nd round pick to a team which is no longer in the league so that pick will be skipped</t>
  </si>
  <si>
    <t xml:space="preserve">  Round 7</t>
  </si>
  <si>
    <t xml:space="preserve">  Round 8</t>
  </si>
  <si>
    <t>Supplemental</t>
  </si>
  <si>
    <t>HAT</t>
  </si>
  <si>
    <t>GLA</t>
  </si>
  <si>
    <t>VFO</t>
  </si>
  <si>
    <t>TOM</t>
  </si>
  <si>
    <t>LAN</t>
  </si>
  <si>
    <t>CAT</t>
  </si>
  <si>
    <t>EDI</t>
  </si>
  <si>
    <t>Note:  MAR traded its 5th round pick to DAK and DAK traded the pick to TAM so TAM will draft where MAR would be situated within the round;</t>
  </si>
  <si>
    <t>NBA</t>
  </si>
  <si>
    <t>Gms</t>
  </si>
  <si>
    <t>Min</t>
  </si>
  <si>
    <t>Tm</t>
  </si>
  <si>
    <t>G</t>
  </si>
  <si>
    <t>mpg</t>
  </si>
  <si>
    <t>Allow</t>
  </si>
  <si>
    <t xml:space="preserve"> Positions</t>
  </si>
  <si>
    <t>Alexander, Cory</t>
  </si>
  <si>
    <t>CHA</t>
  </si>
  <si>
    <t>Allen, Tony</t>
  </si>
  <si>
    <t>BOS</t>
  </si>
  <si>
    <t>Araujo, Rafael</t>
  </si>
  <si>
    <t>TOR</t>
  </si>
  <si>
    <t>Ariza, Trevor</t>
  </si>
  <si>
    <t>NY</t>
  </si>
  <si>
    <t>Augmon, Stacey</t>
  </si>
  <si>
    <t>ORL</t>
  </si>
  <si>
    <t>Baker, Maurice</t>
  </si>
  <si>
    <t>POR</t>
  </si>
  <si>
    <t>Barrett, Andre</t>
  </si>
  <si>
    <t>Biedrins, Andris</t>
  </si>
  <si>
    <t>GS</t>
  </si>
  <si>
    <t>Bobbitt, Tony</t>
  </si>
  <si>
    <t>LAL</t>
  </si>
  <si>
    <t>Bonner, Matt</t>
  </si>
  <si>
    <t>Braggs, Torraye</t>
  </si>
  <si>
    <t>HOU</t>
  </si>
  <si>
    <t>Brown, Damone</t>
  </si>
  <si>
    <t>WAS</t>
  </si>
  <si>
    <t>Burks, Antonio</t>
  </si>
  <si>
    <t>MEM</t>
  </si>
  <si>
    <t>Butler, Jackie</t>
  </si>
  <si>
    <t>Carlisle, Geno</t>
  </si>
  <si>
    <t>Carroll, Matt</t>
  </si>
  <si>
    <t>Chalmers, Lionel</t>
  </si>
  <si>
    <t>LAC</t>
  </si>
  <si>
    <t>Childress, Josh</t>
  </si>
  <si>
    <t>ATL</t>
  </si>
  <si>
    <t>Collison, Nick</t>
  </si>
  <si>
    <t>SEA</t>
  </si>
  <si>
    <t>Daniels, Erik</t>
  </si>
  <si>
    <t>SAC</t>
  </si>
  <si>
    <t>Delfino, Carlos</t>
  </si>
  <si>
    <t>DET</t>
  </si>
  <si>
    <t>Deng, Luol</t>
  </si>
  <si>
    <t>CHI</t>
  </si>
  <si>
    <t>Dickens, Kaniel</t>
  </si>
  <si>
    <t>NJ</t>
  </si>
  <si>
    <t>Diop, DeSagana</t>
  </si>
  <si>
    <t>CLE</t>
  </si>
  <si>
    <t>Duhon, Chris</t>
  </si>
  <si>
    <t>Ebi, Ndudi</t>
  </si>
  <si>
    <t>MIN</t>
  </si>
  <si>
    <t>Edwards, Corsley</t>
  </si>
  <si>
    <t>NO</t>
  </si>
  <si>
    <t>Edwards, John</t>
  </si>
  <si>
    <t>Ekezie, Obinna</t>
  </si>
  <si>
    <t>Emmett, Andre</t>
  </si>
  <si>
    <t>Evans, Maurice</t>
  </si>
  <si>
    <t>Flores, Luis</t>
  </si>
  <si>
    <t>DEN</t>
  </si>
  <si>
    <t>Fowlkes, Tremaine</t>
  </si>
  <si>
    <t>Freije, Matt</t>
  </si>
  <si>
    <t>Funderburke, Lawrence</t>
  </si>
  <si>
    <t>Garcia, Alex</t>
  </si>
  <si>
    <t>Gordon, Ben</t>
  </si>
  <si>
    <t>Griffin, Adrian</t>
  </si>
  <si>
    <t>Griffin, Eddie</t>
  </si>
  <si>
    <t>Gugliotta, Tom</t>
  </si>
  <si>
    <t>Ham, Darvin</t>
  </si>
  <si>
    <t>Hamilton, Zendon</t>
  </si>
  <si>
    <t>MIL</t>
  </si>
  <si>
    <t>Harrington, Junior</t>
  </si>
  <si>
    <t>Harris, Devin</t>
  </si>
  <si>
    <t>DAL</t>
  </si>
  <si>
    <t>Harrison, Davis</t>
  </si>
  <si>
    <t>Harvey, Donnell</t>
  </si>
  <si>
    <t>House, Eddie</t>
  </si>
  <si>
    <t>Howard, Dwight</t>
  </si>
  <si>
    <t>Humphrey, Ryan</t>
  </si>
  <si>
    <t>Humphries, Kris</t>
  </si>
  <si>
    <t>UT</t>
  </si>
  <si>
    <t>Hunter, Brandon</t>
  </si>
  <si>
    <t>Iguodala, Andre</t>
  </si>
  <si>
    <t>PHI</t>
  </si>
  <si>
    <t>Ilunga-Mbenga, Didier</t>
  </si>
  <si>
    <t>Ivey, Royal</t>
  </si>
  <si>
    <t>Jackson, Jermaine</t>
  </si>
  <si>
    <t>Jackson, Luke</t>
  </si>
  <si>
    <t>Jefferson, Al</t>
  </si>
  <si>
    <t>Jenkins, Horace</t>
  </si>
  <si>
    <t>Johnsen, Britton</t>
  </si>
  <si>
    <t>Jones, Mark</t>
  </si>
  <si>
    <t>Kasun, Mario</t>
  </si>
  <si>
    <t>Khryapa, Viktor</t>
  </si>
  <si>
    <t>Knight, Brandin</t>
  </si>
  <si>
    <t>Krstic, Nenad</t>
  </si>
  <si>
    <t>Kutluay, Ibrahim</t>
  </si>
  <si>
    <t>Laettner, Christian</t>
  </si>
  <si>
    <t>MIA</t>
  </si>
  <si>
    <t>Livingston, Randy</t>
  </si>
  <si>
    <t>Livingston, Shaun</t>
  </si>
  <si>
    <t>Lynch, George</t>
  </si>
  <si>
    <t>Madsen, Mark</t>
  </si>
  <si>
    <t>Marks, Sean</t>
  </si>
  <si>
    <t>SA</t>
  </si>
  <si>
    <t>Martin, Kevin</t>
  </si>
  <si>
    <t>McCarty, Walter</t>
  </si>
  <si>
    <t>PHX</t>
  </si>
  <si>
    <t>McCoy, Jelani</t>
  </si>
  <si>
    <t>Mercer, Ron</t>
  </si>
  <si>
    <t>Murray, Lamond</t>
  </si>
  <si>
    <t>N'Diaye, Mamadou</t>
  </si>
  <si>
    <t>Nelson, Jameer</t>
  </si>
  <si>
    <t>Newble, Ira</t>
  </si>
  <si>
    <t>Nocioni, Andres</t>
  </si>
  <si>
    <t>Okafor, Emeka</t>
  </si>
  <si>
    <t>Parker, Smush</t>
  </si>
  <si>
    <t>Peeler, Anthony</t>
  </si>
  <si>
    <t>Penney, Kirk</t>
  </si>
  <si>
    <t>Podkolzin, Pavel</t>
  </si>
  <si>
    <t>Pope, Mark</t>
  </si>
  <si>
    <t>Potapenko, Vitaly</t>
  </si>
  <si>
    <t>Profit, Laron</t>
  </si>
  <si>
    <t>Radojevic, Aleksandar</t>
  </si>
  <si>
    <t>Ramos, Peter</t>
  </si>
  <si>
    <t>Reed, Justin</t>
  </si>
  <si>
    <t>Reiner, Jared</t>
  </si>
  <si>
    <t>Robinson, Bernard</t>
  </si>
  <si>
    <t>Robinson, Glenn</t>
  </si>
  <si>
    <t>Ross, Quinton</t>
  </si>
  <si>
    <t>Sampson, Jamal</t>
  </si>
  <si>
    <t>Seung-Jin, Ha</t>
  </si>
  <si>
    <t>Shirley, Paul</t>
  </si>
  <si>
    <t>Slay, Tamar</t>
  </si>
  <si>
    <t>Smith, Donta</t>
  </si>
  <si>
    <t>Smith, J.R.</t>
  </si>
  <si>
    <t>Smith, Josh</t>
  </si>
  <si>
    <t>Smith, Steve</t>
  </si>
  <si>
    <t>Snyder, Kirk</t>
  </si>
  <si>
    <t>Sow, Pape</t>
  </si>
  <si>
    <t>Storey, Awvee</t>
  </si>
  <si>
    <t>Strickland, Erick</t>
  </si>
  <si>
    <t>Strickland, Rod</t>
  </si>
  <si>
    <t>Sundov, Bruno</t>
  </si>
  <si>
    <t>Swift, Robert</t>
  </si>
  <si>
    <t>Tabuse, Yuta</t>
  </si>
  <si>
    <t>Telfair, Sebastian</t>
  </si>
  <si>
    <t>Thomas, Billy</t>
  </si>
  <si>
    <t>Thomas, James</t>
  </si>
  <si>
    <t>Thomas, John</t>
  </si>
  <si>
    <t>Tsakalidas, Jake</t>
  </si>
  <si>
    <t>Udrih, Beno</t>
  </si>
  <si>
    <t>Van Exel, Nick</t>
  </si>
  <si>
    <t>Varejao, Anderson</t>
  </si>
  <si>
    <t>Voskuhl, Jake</t>
  </si>
  <si>
    <t>Vroman, Jackson</t>
  </si>
  <si>
    <t>Vujacik, Sasha</t>
  </si>
  <si>
    <t>Wagner, Dajuan</t>
  </si>
  <si>
    <t>Wang, ZhiZhi</t>
  </si>
  <si>
    <t>Ward, Charlie</t>
  </si>
  <si>
    <t>West, Delonte</t>
  </si>
  <si>
    <t>Wilkins, Damien</t>
  </si>
  <si>
    <t>Williams, Aaron</t>
  </si>
  <si>
    <t>Willis, Kevin</t>
  </si>
  <si>
    <t>Wright, Dorell</t>
  </si>
  <si>
    <t>Allen, Malik</t>
  </si>
  <si>
    <t>Anderson, Shandon</t>
  </si>
  <si>
    <t>Armstrong, Darrell</t>
  </si>
  <si>
    <t>Baker, Vin</t>
  </si>
  <si>
    <t>Baxter, Lonny</t>
  </si>
  <si>
    <t>Bender, Jonathan</t>
  </si>
  <si>
    <t>Blake, Steve</t>
  </si>
  <si>
    <t>Booth, Calvin</t>
  </si>
  <si>
    <t>Borchardt, Curtis</t>
  </si>
  <si>
    <t>Bowen, Ryan</t>
  </si>
  <si>
    <t>Bradley, Michael</t>
  </si>
  <si>
    <t>Bradley, Shawn</t>
  </si>
  <si>
    <t>Brewer, Jamison</t>
  </si>
  <si>
    <t>Brown, Kedrick</t>
  </si>
  <si>
    <t>Brown, Tierre</t>
  </si>
  <si>
    <t>Buford, Rodney</t>
  </si>
  <si>
    <t>Butler, Rasual</t>
  </si>
  <si>
    <t>Campbell, Elden</t>
  </si>
  <si>
    <t>Carter, Anthony</t>
  </si>
  <si>
    <t>Cheaney, Calbert</t>
  </si>
  <si>
    <t>Cleaves, Mateen</t>
  </si>
  <si>
    <t>Coleman, Derrick</t>
  </si>
  <si>
    <t>Collier, Jason</t>
  </si>
  <si>
    <t>Collins, Jarron</t>
  </si>
  <si>
    <t>Cook, Brian</t>
  </si>
  <si>
    <t>Cook, Omar</t>
  </si>
  <si>
    <t>Croshere, Austin</t>
  </si>
  <si>
    <t>Curry, Michael</t>
  </si>
  <si>
    <t>Davis, Josh</t>
  </si>
  <si>
    <t>DeClercq, Andrew</t>
  </si>
  <si>
    <t>Divac, Vlade</t>
  </si>
  <si>
    <t>Dixon, Juan</t>
  </si>
  <si>
    <t>Drobnjak, Predrag</t>
  </si>
  <si>
    <t>Dupree, Ronald</t>
  </si>
  <si>
    <t>Gaines, Reece</t>
  </si>
  <si>
    <t>Garrity, Pat</t>
  </si>
  <si>
    <t>Gill, Eddie</t>
  </si>
  <si>
    <t>Gill, Kendall</t>
  </si>
  <si>
    <t>Glover, Dion</t>
  </si>
  <si>
    <t>Goldwire, Anthony</t>
  </si>
  <si>
    <t>Grant, Brian</t>
  </si>
  <si>
    <t>Haislip, Marcus</t>
  </si>
  <si>
    <t>Handlogten, Ben</t>
  </si>
  <si>
    <t>Hardaway, Penny</t>
  </si>
  <si>
    <t>Harrington, Othella</t>
  </si>
  <si>
    <t>Harris, Lucius</t>
  </si>
  <si>
    <t>Henderson, Alan</t>
  </si>
  <si>
    <t>Houston, Allan</t>
  </si>
  <si>
    <t>Hudson, Troy</t>
  </si>
  <si>
    <t>Hunter, Lindsey</t>
  </si>
  <si>
    <t>Johnson, Ervin</t>
  </si>
  <si>
    <t>Johnson, Linton</t>
  </si>
  <si>
    <t>Kittles, Kerry</t>
  </si>
  <si>
    <t>Kukoc, Toni</t>
  </si>
  <si>
    <t>Lampe, Maciej</t>
  </si>
  <si>
    <t>Lopez, Raul</t>
  </si>
  <si>
    <t>Martin, Darrick</t>
  </si>
  <si>
    <t>Massenburg, Tony</t>
  </si>
  <si>
    <t>McKie, Aaron</t>
  </si>
  <si>
    <t>Medvedenko, Slava</t>
  </si>
  <si>
    <t>Moiso, Jerome</t>
  </si>
  <si>
    <t>Moore, Mikki</t>
  </si>
  <si>
    <t>Murray, Ronald</t>
  </si>
  <si>
    <t>Nachbar, Bostjan</t>
  </si>
  <si>
    <t>Norris, Moochie</t>
  </si>
  <si>
    <t>Ollie, Kevin</t>
  </si>
  <si>
    <t>Ostertag, Greg</t>
  </si>
  <si>
    <t>Outlaw, Bo</t>
  </si>
  <si>
    <t>Padgett, Scott</t>
  </si>
  <si>
    <t>Person, Wesley</t>
  </si>
  <si>
    <t>Piatkowski, Eric</t>
  </si>
  <si>
    <t>Pollard, Scot</t>
  </si>
  <si>
    <t>Ratliff, Theo</t>
  </si>
  <si>
    <t>Rogers, Rodney</t>
  </si>
  <si>
    <t>Santiago, Daniel</t>
  </si>
  <si>
    <t>Sesay, Ansu</t>
  </si>
  <si>
    <t>Smith, Jabari</t>
  </si>
  <si>
    <t>Smith, Theron</t>
  </si>
  <si>
    <t>Snow, Eric</t>
  </si>
  <si>
    <t>Stewart, Michael</t>
  </si>
  <si>
    <t>Tskitshvili, Nikoloz</t>
  </si>
  <si>
    <t>Vaughn, Jacque</t>
  </si>
  <si>
    <t>Walker, Samaki</t>
  </si>
  <si>
    <t>Walton, Luke</t>
  </si>
  <si>
    <t>Weatherspoon, Clarence</t>
  </si>
  <si>
    <t>Welsch, Jiri</t>
  </si>
  <si>
    <t>White, Jahidi</t>
  </si>
  <si>
    <t>White, Rodney</t>
  </si>
  <si>
    <t>Wilks, Mike</t>
  </si>
  <si>
    <t>Williams, Eric</t>
  </si>
  <si>
    <t>Williams, Frank</t>
  </si>
  <si>
    <t>Williams, Scott</t>
  </si>
  <si>
    <t>Woods, Qyntel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</si>
  <si>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</si>
  <si>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</si>
  <si>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</si>
  <si>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</si>
  <si>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</si>
  <si>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 xml:space="preserve">     SOMIBA ROOKIE/FREE-AGENT POOL -- 11/10/2005</t>
  </si>
  <si>
    <t>Jo.Edwards</t>
  </si>
  <si>
    <t>D.Howard</t>
  </si>
  <si>
    <t>K.Humphries</t>
  </si>
  <si>
    <t>Do.Wright</t>
  </si>
  <si>
    <t>M.Madsen</t>
  </si>
  <si>
    <t>W.Person</t>
  </si>
  <si>
    <t>T.Gugliotta</t>
  </si>
  <si>
    <t>R.Mercer</t>
  </si>
  <si>
    <t>E.Okafor</t>
  </si>
  <si>
    <t>E.Griffin</t>
  </si>
  <si>
    <t>A.McKie</t>
  </si>
  <si>
    <t>S.Blake</t>
  </si>
  <si>
    <t>E.Piatkowski</t>
  </si>
  <si>
    <t>C.Cheaney</t>
  </si>
  <si>
    <t>C.Ward</t>
  </si>
  <si>
    <t>D.Wagner</t>
  </si>
  <si>
    <t>R.Humphrey</t>
  </si>
  <si>
    <t>A.Iguodala</t>
  </si>
  <si>
    <t>Lu.Jackson</t>
  </si>
  <si>
    <t>G.Ostertag</t>
  </si>
  <si>
    <t>R.Lopez</t>
  </si>
  <si>
    <t>G.Lynch</t>
  </si>
  <si>
    <t>A.Goldwire</t>
  </si>
  <si>
    <t>V.Potapenko</t>
  </si>
  <si>
    <t>J.Voskuhl</t>
  </si>
  <si>
    <t>O.Cook</t>
  </si>
  <si>
    <t>A.Jefferson</t>
  </si>
  <si>
    <t>Kev.Martin</t>
  </si>
  <si>
    <t>Da.Wilkins</t>
  </si>
  <si>
    <t>D.Armstrong</t>
  </si>
  <si>
    <t>W.McCarty</t>
  </si>
  <si>
    <t>D.Ham</t>
  </si>
  <si>
    <t>Josh Smith</t>
  </si>
  <si>
    <t>T.Ratliff</t>
  </si>
  <si>
    <t>P.Drobnjak</t>
  </si>
  <si>
    <t>R.Murray</t>
  </si>
  <si>
    <t>C.Alexander</t>
  </si>
  <si>
    <t>St.Smith</t>
  </si>
  <si>
    <t>S.Marks</t>
  </si>
  <si>
    <t>S.Livingston</t>
  </si>
  <si>
    <t>Ma.Evans</t>
  </si>
  <si>
    <t>L.Walton</t>
  </si>
  <si>
    <t>J.Dixon</t>
  </si>
  <si>
    <t>R.Rogers</t>
  </si>
  <si>
    <t>Ja.Smith</t>
  </si>
  <si>
    <t>Jo.Thomas</t>
  </si>
  <si>
    <t>N.Krstic</t>
  </si>
  <si>
    <t>R.Ivey</t>
  </si>
  <si>
    <t>O.Ekezie</t>
  </si>
  <si>
    <t>Do.Smith</t>
  </si>
  <si>
    <t>P.Hardaway</t>
  </si>
  <si>
    <t>M.Norris</t>
  </si>
  <si>
    <t>D.Glover</t>
  </si>
  <si>
    <t>J.Childress</t>
  </si>
  <si>
    <t>A.Nocioni</t>
  </si>
  <si>
    <t>T.Kukoc</t>
  </si>
  <si>
    <t>J.Sampson</t>
  </si>
  <si>
    <t>Er.Johnson</t>
  </si>
  <si>
    <t>B.Robinson</t>
  </si>
  <si>
    <t>D.Ilunga-Mbenga</t>
  </si>
  <si>
    <t>M.Wilks</t>
  </si>
  <si>
    <t>B.Gordon</t>
  </si>
  <si>
    <t>T.Hudson</t>
  </si>
  <si>
    <t>C.Laettner</t>
  </si>
  <si>
    <t>D.Diop</t>
  </si>
  <si>
    <t>L.Murray</t>
  </si>
  <si>
    <t>Z.Hamilton</t>
  </si>
  <si>
    <t>V.Divac</t>
  </si>
  <si>
    <t>L.Deng</t>
  </si>
  <si>
    <t>M.Bonner</t>
  </si>
  <si>
    <t>B.Nachbar</t>
  </si>
  <si>
    <t>L.Harris</t>
  </si>
  <si>
    <t>M.Freije</t>
  </si>
  <si>
    <t>R.Bowen</t>
  </si>
  <si>
    <t>J.Harrington</t>
  </si>
  <si>
    <t>J.R.Smith</t>
  </si>
  <si>
    <t>J.Welsch</t>
  </si>
  <si>
    <t>C.Delfino</t>
  </si>
  <si>
    <t>J.Collier</t>
  </si>
  <si>
    <t>R.Buford</t>
  </si>
  <si>
    <t>N.Ebi</t>
  </si>
  <si>
    <t>A.Garcia</t>
  </si>
  <si>
    <t>Ja.Nelson</t>
  </si>
  <si>
    <t>A.Croshere</t>
  </si>
  <si>
    <t>Jar.Collins</t>
  </si>
  <si>
    <t>Ja.Thomas</t>
  </si>
  <si>
    <t>Ro.White</t>
  </si>
  <si>
    <t>A.Barrett</t>
  </si>
  <si>
    <t>S.Telfair</t>
  </si>
  <si>
    <t>B.Udrih</t>
  </si>
  <si>
    <t>J.Vroman</t>
  </si>
  <si>
    <t>P.Garrity</t>
  </si>
  <si>
    <t>S.Medvedenko</t>
  </si>
  <si>
    <t>Aa.Williams</t>
  </si>
  <si>
    <t>B.Handlogten</t>
  </si>
  <si>
    <t>Th.Smith</t>
  </si>
  <si>
    <t>T.Ariza</t>
  </si>
  <si>
    <t>L.Hunter</t>
  </si>
  <si>
    <t>I.Newble</t>
  </si>
  <si>
    <t>Ti.Brown</t>
  </si>
  <si>
    <t>E.Gill</t>
  </si>
  <si>
    <t>L.Chalmers</t>
  </si>
  <si>
    <t>M.Cleaves</t>
  </si>
  <si>
    <t>De.Harris</t>
  </si>
  <si>
    <t>R.Swift</t>
  </si>
  <si>
    <t>B.Cook</t>
  </si>
  <si>
    <t>J.Bender</t>
  </si>
  <si>
    <t>A.Houston</t>
  </si>
  <si>
    <t>M.Allen</t>
  </si>
  <si>
    <t>J.Tsakalidas</t>
  </si>
  <si>
    <t>N.Collison</t>
  </si>
  <si>
    <t>D.Harrison</t>
  </si>
  <si>
    <t>V.Khryapa</t>
  </si>
  <si>
    <t>R.Butler</t>
  </si>
  <si>
    <t>A.Griffin</t>
  </si>
  <si>
    <t>K.Ollie</t>
  </si>
  <si>
    <t>H.Seung-Jin</t>
  </si>
  <si>
    <t>D.Coleman</t>
  </si>
  <si>
    <t>C.Duhon</t>
  </si>
  <si>
    <t>O.Harrington</t>
  </si>
  <si>
    <t>N.Van Exel</t>
  </si>
  <si>
    <t>M.Moore</t>
  </si>
  <si>
    <t>E.Campbell</t>
  </si>
  <si>
    <t>C.Weatherspoon</t>
  </si>
  <si>
    <t>A.Radojevic</t>
  </si>
  <si>
    <t>K.Willis</t>
  </si>
  <si>
    <t>De.West</t>
  </si>
  <si>
    <t>J.Vaughn</t>
  </si>
  <si>
    <t>Er.Williams</t>
  </si>
  <si>
    <t>S.Pollard</t>
  </si>
  <si>
    <t>E.Strickland</t>
  </si>
  <si>
    <t>J.Butler</t>
  </si>
  <si>
    <t>M.Bradley</t>
  </si>
  <si>
    <t>Q.Ross</t>
  </si>
  <si>
    <t>E.House</t>
  </si>
  <si>
    <t>S.Anderson</t>
  </si>
  <si>
    <t>S.Bradley</t>
  </si>
  <si>
    <t>A.Burks</t>
  </si>
  <si>
    <t>A.Storey</t>
  </si>
  <si>
    <t>B.Outlaw</t>
  </si>
  <si>
    <t>T.Allen</t>
  </si>
  <si>
    <t>R.Araujo</t>
  </si>
  <si>
    <t>Br.Grant</t>
  </si>
  <si>
    <t>S.Vujacik</t>
  </si>
  <si>
    <t>N.Tskitshvili</t>
  </si>
  <si>
    <t>M.Stewart</t>
  </si>
  <si>
    <t>A.Biedrins</t>
  </si>
  <si>
    <t>An.Carter</t>
  </si>
  <si>
    <t>M.Carroll</t>
  </si>
  <si>
    <t>C.Borchardt</t>
  </si>
  <si>
    <t>R.Dupree</t>
  </si>
  <si>
    <t>Br.Hunter</t>
  </si>
  <si>
    <t>S.Parker</t>
  </si>
  <si>
    <t>Ju.Reed</t>
  </si>
  <si>
    <t>M.Lampe</t>
  </si>
  <si>
    <t>R.Gaines</t>
  </si>
  <si>
    <t>A.Peeler</t>
  </si>
  <si>
    <t>P.Sow</t>
  </si>
  <si>
    <t>A.Varajeo</t>
  </si>
  <si>
    <t>A.Henderson</t>
  </si>
  <si>
    <t>S.Padgett</t>
  </si>
  <si>
    <t>C.Booth</t>
  </si>
  <si>
    <t>Y.Tabuse</t>
  </si>
  <si>
    <t>E.Snow</t>
  </si>
  <si>
    <t>M.Kasun</t>
  </si>
  <si>
    <t>K.Snyder</t>
  </si>
  <si>
    <t>L.Profit</t>
  </si>
  <si>
    <t>T.Massenburg</t>
  </si>
  <si>
    <t>S.Augmon</t>
  </si>
  <si>
    <t>D.Harvey</t>
  </si>
  <si>
    <t>G.Carlisle</t>
  </si>
  <si>
    <t>completed 11/12/2005</t>
  </si>
  <si>
    <t>All 8 rounds were completed  11/12/2005 from 9:00am to 1:00pm Pacific Time</t>
  </si>
  <si>
    <t>P.Miller</t>
  </si>
  <si>
    <t>Miller, Pig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</si>
</sst>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mmm\ dd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8">
    <font>
      <sz val="10"/>
      <name val="Arial"/>
      <family val="0"/>
    </font>
    <font>
      <b/>
      <u val="single"/>
      <sz val="16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2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5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4"/>
  <sheetViews>
    <sheetView tabSelected="1" zoomScale="75" zoomScaleNormal="75" workbookViewId="0" topLeftCell="A1">
      <selection activeCell="J2" sqref="J2"/>
    </sheetView>
  </sheetViews>
  <sheetFormatPr defaultColWidth="9.140625" defaultRowHeight="12.75"/>
  <cols>
    <col min="1" max="1" width="9.140625" style="1" customWidth="1"/>
    <col min="2" max="3" width="5.7109375" style="0" customWidth="1"/>
    <col min="4" max="4" width="15.8515625" style="0" bestFit="1" customWidth="1"/>
    <col min="5" max="6" width="5.7109375" style="0" customWidth="1"/>
    <col min="7" max="7" width="15.8515625" style="0" customWidth="1"/>
    <col min="8" max="9" width="5.7109375" style="0" customWidth="1"/>
    <col min="10" max="10" width="15.8515625" style="0" customWidth="1"/>
    <col min="11" max="12" width="5.7109375" style="0" customWidth="1"/>
    <col min="13" max="13" width="15.8515625" style="0" customWidth="1"/>
    <col min="14" max="15" width="5.7109375" style="0" customWidth="1"/>
    <col min="16" max="16" width="16.00390625" style="0" customWidth="1"/>
    <col min="17" max="18" width="5.7109375" style="0" customWidth="1"/>
    <col min="19" max="19" width="16.00390625" style="0" customWidth="1"/>
    <col min="20" max="21" width="5.7109375" style="0" customWidth="1"/>
    <col min="22" max="22" width="16.00390625" style="0" customWidth="1"/>
    <col min="23" max="24" width="5.7109375" style="0" customWidth="1"/>
    <col min="25" max="25" width="16.00390625" style="0" customWidth="1"/>
    <col min="26" max="27" width="5.7109375" style="0" customWidth="1"/>
    <col min="28" max="28" width="16.00390625" style="0" customWidth="1"/>
    <col min="29" max="30" width="5.140625" style="0" customWidth="1"/>
    <col min="31" max="31" width="16.00390625" style="0" customWidth="1"/>
  </cols>
  <sheetData>
    <row r="1" ht="7.5" customHeight="1"/>
    <row r="2" ht="20.25">
      <c r="J2" s="2" t="s">
        <v>20</v>
      </c>
    </row>
    <row r="4" ht="12.75">
      <c r="J4" s="1" t="s">
        <v>475</v>
      </c>
    </row>
    <row r="6" ht="12.75">
      <c r="J6" s="1"/>
    </row>
    <row r="7" spans="2:26" ht="12.75">
      <c r="B7" t="s">
        <v>13</v>
      </c>
      <c r="E7" t="s">
        <v>14</v>
      </c>
      <c r="H7" t="s">
        <v>15</v>
      </c>
      <c r="K7" t="s">
        <v>16</v>
      </c>
      <c r="N7" t="s">
        <v>17</v>
      </c>
      <c r="Q7" t="s">
        <v>18</v>
      </c>
      <c r="T7" t="s">
        <v>27</v>
      </c>
      <c r="W7" t="s">
        <v>28</v>
      </c>
      <c r="Z7" t="s">
        <v>29</v>
      </c>
    </row>
    <row r="9" spans="14:16" ht="12.75">
      <c r="N9" t="s">
        <v>25</v>
      </c>
      <c r="O9" t="s">
        <v>11</v>
      </c>
      <c r="P9" t="s">
        <v>304</v>
      </c>
    </row>
    <row r="10" spans="1:28" ht="12.75">
      <c r="A10" s="1">
        <v>1</v>
      </c>
      <c r="B10" s="3" t="s">
        <v>22</v>
      </c>
      <c r="C10" s="3"/>
      <c r="D10" s="3" t="s">
        <v>305</v>
      </c>
      <c r="E10" s="3" t="s">
        <v>21</v>
      </c>
      <c r="F10" s="3"/>
      <c r="G10" s="3" t="s">
        <v>306</v>
      </c>
      <c r="H10" s="3" t="s">
        <v>21</v>
      </c>
      <c r="I10" s="3"/>
      <c r="J10" s="3" t="s">
        <v>307</v>
      </c>
      <c r="K10" s="3" t="s">
        <v>21</v>
      </c>
      <c r="L10" s="3"/>
      <c r="M10" s="3" t="s">
        <v>308</v>
      </c>
      <c r="N10" s="3" t="s">
        <v>21</v>
      </c>
      <c r="O10" s="3"/>
      <c r="P10" s="3" t="s">
        <v>309</v>
      </c>
      <c r="Q10" s="3" t="s">
        <v>21</v>
      </c>
      <c r="R10" s="3"/>
      <c r="S10" s="3" t="s">
        <v>310</v>
      </c>
      <c r="T10" s="3" t="s">
        <v>21</v>
      </c>
      <c r="U10" s="3"/>
      <c r="V10" s="3" t="s">
        <v>24</v>
      </c>
      <c r="W10" s="3" t="s">
        <v>21</v>
      </c>
      <c r="X10" s="3"/>
      <c r="Y10" s="3" t="s">
        <v>24</v>
      </c>
      <c r="Z10" s="3" t="s">
        <v>22</v>
      </c>
      <c r="AA10" s="3"/>
      <c r="AB10" s="3" t="s">
        <v>311</v>
      </c>
    </row>
    <row r="11" spans="1:28" ht="12.75">
      <c r="A11" s="1">
        <v>2</v>
      </c>
      <c r="B11" s="3" t="s">
        <v>23</v>
      </c>
      <c r="C11" s="3"/>
      <c r="D11" s="3" t="s">
        <v>312</v>
      </c>
      <c r="E11" s="3" t="s">
        <v>22</v>
      </c>
      <c r="F11" s="3"/>
      <c r="G11" s="3" t="s">
        <v>313</v>
      </c>
      <c r="H11" s="3" t="s">
        <v>22</v>
      </c>
      <c r="I11" s="3" t="s">
        <v>0</v>
      </c>
      <c r="J11" s="3" t="s">
        <v>314</v>
      </c>
      <c r="K11" s="3" t="s">
        <v>22</v>
      </c>
      <c r="L11" s="3" t="s">
        <v>0</v>
      </c>
      <c r="M11" s="3" t="s">
        <v>315</v>
      </c>
      <c r="N11" s="3" t="s">
        <v>22</v>
      </c>
      <c r="O11" s="3" t="s">
        <v>3</v>
      </c>
      <c r="P11" s="3" t="s">
        <v>316</v>
      </c>
      <c r="Q11" s="3" t="s">
        <v>22</v>
      </c>
      <c r="R11" s="3"/>
      <c r="S11" s="3" t="s">
        <v>317</v>
      </c>
      <c r="T11" s="3" t="s">
        <v>22</v>
      </c>
      <c r="U11" s="3"/>
      <c r="V11" s="3" t="s">
        <v>318</v>
      </c>
      <c r="W11" s="3" t="s">
        <v>22</v>
      </c>
      <c r="X11" s="3"/>
      <c r="Y11" s="3" t="s">
        <v>319</v>
      </c>
      <c r="Z11" t="s">
        <v>23</v>
      </c>
      <c r="AB11" s="3" t="s">
        <v>320</v>
      </c>
    </row>
    <row r="12" spans="1:28" ht="12.75">
      <c r="A12" s="1">
        <v>3</v>
      </c>
      <c r="B12" s="3" t="s">
        <v>21</v>
      </c>
      <c r="C12" s="3"/>
      <c r="D12" s="3" t="s">
        <v>321</v>
      </c>
      <c r="E12" s="3" t="s">
        <v>23</v>
      </c>
      <c r="F12" s="3" t="s">
        <v>3</v>
      </c>
      <c r="G12" s="3" t="s">
        <v>322</v>
      </c>
      <c r="H12" s="3" t="s">
        <v>23</v>
      </c>
      <c r="I12" s="3" t="s">
        <v>12</v>
      </c>
      <c r="J12" s="3" t="s">
        <v>323</v>
      </c>
      <c r="K12" s="3" t="s">
        <v>23</v>
      </c>
      <c r="L12" s="3" t="s">
        <v>5</v>
      </c>
      <c r="M12" s="3" t="s">
        <v>324</v>
      </c>
      <c r="N12" s="3" t="s">
        <v>23</v>
      </c>
      <c r="O12" s="3" t="s">
        <v>32</v>
      </c>
      <c r="P12" s="3" t="s">
        <v>325</v>
      </c>
      <c r="Q12" s="3" t="s">
        <v>23</v>
      </c>
      <c r="R12" s="3"/>
      <c r="S12" s="3" t="s">
        <v>326</v>
      </c>
      <c r="T12" s="3" t="s">
        <v>23</v>
      </c>
      <c r="U12" s="3"/>
      <c r="V12" s="3" t="s">
        <v>327</v>
      </c>
      <c r="W12" s="3" t="s">
        <v>23</v>
      </c>
      <c r="X12" s="3"/>
      <c r="Y12" s="3" t="s">
        <v>328</v>
      </c>
      <c r="Z12" t="s">
        <v>36</v>
      </c>
      <c r="AA12" s="3"/>
      <c r="AB12" s="3" t="s">
        <v>329</v>
      </c>
    </row>
    <row r="13" spans="1:28" ht="12.75">
      <c r="A13" s="1">
        <v>4</v>
      </c>
      <c r="B13" s="3" t="s">
        <v>6</v>
      </c>
      <c r="C13" s="3"/>
      <c r="D13" s="3" t="s">
        <v>330</v>
      </c>
      <c r="E13" s="3" t="s">
        <v>2</v>
      </c>
      <c r="F13" s="3"/>
      <c r="G13" s="3" t="s">
        <v>331</v>
      </c>
      <c r="H13" s="3" t="s">
        <v>6</v>
      </c>
      <c r="I13" s="3"/>
      <c r="J13" s="3" t="s">
        <v>332</v>
      </c>
      <c r="K13" s="3" t="s">
        <v>2</v>
      </c>
      <c r="L13" s="3"/>
      <c r="M13" s="3" t="s">
        <v>333</v>
      </c>
      <c r="N13" s="3" t="s">
        <v>6</v>
      </c>
      <c r="O13" s="3"/>
      <c r="P13" s="3" t="s">
        <v>334</v>
      </c>
      <c r="Q13" s="3" t="s">
        <v>2</v>
      </c>
      <c r="R13" s="3"/>
      <c r="S13" s="3" t="s">
        <v>24</v>
      </c>
      <c r="T13" s="3" t="s">
        <v>6</v>
      </c>
      <c r="U13" s="3"/>
      <c r="V13" s="3" t="s">
        <v>24</v>
      </c>
      <c r="W13" s="3" t="s">
        <v>2</v>
      </c>
      <c r="X13" s="3"/>
      <c r="Y13" s="3" t="s">
        <v>24</v>
      </c>
      <c r="Z13" s="3" t="s">
        <v>4</v>
      </c>
      <c r="AA13" s="3"/>
      <c r="AB13" s="3" t="s">
        <v>335</v>
      </c>
    </row>
    <row r="14" spans="1:28" ht="12.75">
      <c r="A14" s="1">
        <v>5</v>
      </c>
      <c r="B14" s="3" t="s">
        <v>2</v>
      </c>
      <c r="C14" s="3"/>
      <c r="D14" s="3" t="s">
        <v>336</v>
      </c>
      <c r="E14" s="3" t="s">
        <v>6</v>
      </c>
      <c r="F14" s="3"/>
      <c r="G14" s="3" t="s">
        <v>337</v>
      </c>
      <c r="H14" s="3" t="s">
        <v>2</v>
      </c>
      <c r="I14" s="3"/>
      <c r="J14" s="3" t="s">
        <v>338</v>
      </c>
      <c r="K14" s="3" t="s">
        <v>6</v>
      </c>
      <c r="L14" s="3"/>
      <c r="M14" s="3" t="s">
        <v>339</v>
      </c>
      <c r="N14" s="3" t="s">
        <v>2</v>
      </c>
      <c r="O14" s="3"/>
      <c r="P14" s="3" t="s">
        <v>340</v>
      </c>
      <c r="Q14" s="3" t="s">
        <v>6</v>
      </c>
      <c r="R14" s="3"/>
      <c r="S14" s="3" t="s">
        <v>341</v>
      </c>
      <c r="T14" s="3" t="s">
        <v>2</v>
      </c>
      <c r="U14" s="3"/>
      <c r="V14" s="3" t="s">
        <v>24</v>
      </c>
      <c r="W14" s="3" t="s">
        <v>6</v>
      </c>
      <c r="X14" s="3"/>
      <c r="Y14" s="3" t="s">
        <v>24</v>
      </c>
      <c r="Z14" s="3" t="s">
        <v>11</v>
      </c>
      <c r="AA14" s="3"/>
      <c r="AB14" s="3" t="s">
        <v>342</v>
      </c>
    </row>
    <row r="15" spans="1:28" ht="12.75">
      <c r="A15" s="1">
        <v>6</v>
      </c>
      <c r="B15" s="3" t="s">
        <v>8</v>
      </c>
      <c r="C15" s="3"/>
      <c r="D15" s="3" t="s">
        <v>343</v>
      </c>
      <c r="E15" s="3" t="s">
        <v>8</v>
      </c>
      <c r="F15" s="3" t="s">
        <v>10</v>
      </c>
      <c r="G15" s="3" t="s">
        <v>344</v>
      </c>
      <c r="H15" s="3" t="s">
        <v>8</v>
      </c>
      <c r="I15" s="3"/>
      <c r="J15" s="3" t="s">
        <v>345</v>
      </c>
      <c r="K15" s="3" t="s">
        <v>8</v>
      </c>
      <c r="L15" s="3" t="s">
        <v>1</v>
      </c>
      <c r="M15" s="3" t="s">
        <v>346</v>
      </c>
      <c r="N15" s="3" t="s">
        <v>8</v>
      </c>
      <c r="O15" s="3"/>
      <c r="P15" s="3" t="s">
        <v>347</v>
      </c>
      <c r="Q15" s="3" t="s">
        <v>8</v>
      </c>
      <c r="R15" s="3"/>
      <c r="S15" s="3" t="s">
        <v>348</v>
      </c>
      <c r="T15" s="3" t="s">
        <v>8</v>
      </c>
      <c r="U15" s="3"/>
      <c r="V15" s="3" t="s">
        <v>349</v>
      </c>
      <c r="W15" s="3" t="s">
        <v>8</v>
      </c>
      <c r="X15" s="3"/>
      <c r="Y15" s="3" t="s">
        <v>24</v>
      </c>
      <c r="Z15" s="3" t="s">
        <v>23</v>
      </c>
      <c r="AA15" s="3"/>
      <c r="AB15" s="3" t="s">
        <v>24</v>
      </c>
    </row>
    <row r="16" spans="1:28" ht="12.75">
      <c r="A16" s="1">
        <v>7</v>
      </c>
      <c r="B16" s="3" t="s">
        <v>9</v>
      </c>
      <c r="C16" s="3"/>
      <c r="D16" s="3" t="s">
        <v>350</v>
      </c>
      <c r="E16" s="3" t="s">
        <v>9</v>
      </c>
      <c r="F16" s="3"/>
      <c r="G16" s="3" t="s">
        <v>351</v>
      </c>
      <c r="H16" s="3" t="s">
        <v>9</v>
      </c>
      <c r="I16" s="3"/>
      <c r="J16" s="3" t="s">
        <v>352</v>
      </c>
      <c r="K16" s="3" t="s">
        <v>9</v>
      </c>
      <c r="L16" s="3"/>
      <c r="M16" s="3" t="s">
        <v>353</v>
      </c>
      <c r="N16" s="3" t="s">
        <v>9</v>
      </c>
      <c r="O16" s="3"/>
      <c r="P16" s="3" t="s">
        <v>354</v>
      </c>
      <c r="Q16" s="3" t="s">
        <v>9</v>
      </c>
      <c r="R16" s="3"/>
      <c r="S16" s="3" t="s">
        <v>355</v>
      </c>
      <c r="T16" s="3" t="s">
        <v>9</v>
      </c>
      <c r="U16" s="3"/>
      <c r="V16" s="3" t="s">
        <v>356</v>
      </c>
      <c r="W16" s="3" t="s">
        <v>9</v>
      </c>
      <c r="X16" s="3"/>
      <c r="Y16" s="3" t="s">
        <v>24</v>
      </c>
      <c r="Z16" s="3" t="s">
        <v>23</v>
      </c>
      <c r="AA16" s="3"/>
      <c r="AB16" s="3" t="s">
        <v>24</v>
      </c>
    </row>
    <row r="17" spans="1:25" ht="12.75">
      <c r="A17" s="1">
        <v>8</v>
      </c>
      <c r="B17" s="3" t="s">
        <v>1</v>
      </c>
      <c r="C17" s="3" t="s">
        <v>8</v>
      </c>
      <c r="D17" s="3" t="s">
        <v>357</v>
      </c>
      <c r="E17" s="3" t="s">
        <v>1</v>
      </c>
      <c r="F17" s="3"/>
      <c r="G17" s="3" t="s">
        <v>358</v>
      </c>
      <c r="H17" s="3" t="s">
        <v>1</v>
      </c>
      <c r="I17" s="3"/>
      <c r="J17" s="3" t="s">
        <v>359</v>
      </c>
      <c r="K17" s="3" t="s">
        <v>1</v>
      </c>
      <c r="L17" s="3"/>
      <c r="M17" s="3" t="s">
        <v>360</v>
      </c>
      <c r="N17" s="3" t="s">
        <v>1</v>
      </c>
      <c r="O17" s="3" t="s">
        <v>11</v>
      </c>
      <c r="P17" s="3" t="s">
        <v>361</v>
      </c>
      <c r="Q17" s="3" t="s">
        <v>1</v>
      </c>
      <c r="R17" s="3"/>
      <c r="S17" s="3" t="s">
        <v>362</v>
      </c>
      <c r="T17" s="3" t="s">
        <v>1</v>
      </c>
      <c r="U17" s="3"/>
      <c r="V17" s="3" t="s">
        <v>363</v>
      </c>
      <c r="W17" s="3" t="s">
        <v>1</v>
      </c>
      <c r="X17" s="3"/>
      <c r="Y17" s="3" t="s">
        <v>364</v>
      </c>
    </row>
    <row r="18" spans="1:28" ht="12.75">
      <c r="A18" s="1">
        <v>9</v>
      </c>
      <c r="B18" s="3" t="s">
        <v>36</v>
      </c>
      <c r="C18" s="3"/>
      <c r="D18" s="3" t="s">
        <v>365</v>
      </c>
      <c r="E18" s="3" t="s">
        <v>30</v>
      </c>
      <c r="F18" s="3"/>
      <c r="G18" s="3" t="s">
        <v>366</v>
      </c>
      <c r="H18" s="3" t="s">
        <v>36</v>
      </c>
      <c r="I18" s="3"/>
      <c r="J18" s="3" t="s">
        <v>367</v>
      </c>
      <c r="K18" s="3" t="s">
        <v>30</v>
      </c>
      <c r="L18" s="3"/>
      <c r="M18" s="3" t="s">
        <v>368</v>
      </c>
      <c r="N18" s="3" t="s">
        <v>36</v>
      </c>
      <c r="O18" s="3"/>
      <c r="P18" s="3" t="s">
        <v>369</v>
      </c>
      <c r="Q18" s="3" t="s">
        <v>30</v>
      </c>
      <c r="R18" s="3"/>
      <c r="S18" s="3" t="s">
        <v>370</v>
      </c>
      <c r="T18" s="3" t="s">
        <v>36</v>
      </c>
      <c r="U18" s="3"/>
      <c r="V18" s="3" t="s">
        <v>371</v>
      </c>
      <c r="W18" s="3" t="s">
        <v>30</v>
      </c>
      <c r="X18" s="3"/>
      <c r="Y18" s="3" t="s">
        <v>24</v>
      </c>
      <c r="Z18" s="3"/>
      <c r="AA18" s="3"/>
      <c r="AB18" s="3"/>
    </row>
    <row r="19" spans="1:28" ht="12.75">
      <c r="A19" s="1">
        <v>10</v>
      </c>
      <c r="B19" s="3" t="s">
        <v>35</v>
      </c>
      <c r="C19" s="3"/>
      <c r="D19" s="3" t="s">
        <v>372</v>
      </c>
      <c r="E19" s="3" t="s">
        <v>31</v>
      </c>
      <c r="F19" s="3"/>
      <c r="G19" s="3" t="s">
        <v>373</v>
      </c>
      <c r="H19" s="3" t="s">
        <v>35</v>
      </c>
      <c r="I19" s="3"/>
      <c r="J19" s="3" t="s">
        <v>374</v>
      </c>
      <c r="K19" s="3" t="s">
        <v>31</v>
      </c>
      <c r="L19" s="3"/>
      <c r="M19" s="3" t="s">
        <v>375</v>
      </c>
      <c r="N19" s="3" t="s">
        <v>35</v>
      </c>
      <c r="O19" s="3"/>
      <c r="P19" s="3" t="s">
        <v>376</v>
      </c>
      <c r="Q19" s="3" t="s">
        <v>31</v>
      </c>
      <c r="R19" s="3"/>
      <c r="S19" s="3" t="s">
        <v>377</v>
      </c>
      <c r="T19" s="3" t="s">
        <v>35</v>
      </c>
      <c r="U19" s="3"/>
      <c r="V19" s="3" t="s">
        <v>24</v>
      </c>
      <c r="W19" s="3" t="s">
        <v>31</v>
      </c>
      <c r="X19" s="3"/>
      <c r="Y19" s="3" t="s">
        <v>378</v>
      </c>
      <c r="Z19" s="3"/>
      <c r="AA19" s="3"/>
      <c r="AB19" s="3"/>
    </row>
    <row r="20" spans="1:28" ht="12.75">
      <c r="A20" s="1">
        <v>11</v>
      </c>
      <c r="B20" s="3" t="s">
        <v>34</v>
      </c>
      <c r="C20" s="3"/>
      <c r="D20" s="3" t="s">
        <v>379</v>
      </c>
      <c r="E20" s="3" t="s">
        <v>32</v>
      </c>
      <c r="F20" s="3" t="s">
        <v>0</v>
      </c>
      <c r="G20" s="3" t="s">
        <v>380</v>
      </c>
      <c r="H20" s="3" t="s">
        <v>34</v>
      </c>
      <c r="I20" s="3"/>
      <c r="J20" s="3" t="s">
        <v>381</v>
      </c>
      <c r="K20" s="3" t="s">
        <v>32</v>
      </c>
      <c r="L20" s="3"/>
      <c r="M20" s="3" t="s">
        <v>382</v>
      </c>
      <c r="N20" s="3" t="s">
        <v>34</v>
      </c>
      <c r="O20" s="3"/>
      <c r="P20" s="3" t="s">
        <v>383</v>
      </c>
      <c r="Q20" s="3" t="s">
        <v>32</v>
      </c>
      <c r="R20" s="3"/>
      <c r="S20" s="3" t="s">
        <v>384</v>
      </c>
      <c r="T20" s="3" t="s">
        <v>34</v>
      </c>
      <c r="U20" s="3"/>
      <c r="V20" s="3" t="s">
        <v>477</v>
      </c>
      <c r="W20" s="3" t="s">
        <v>32</v>
      </c>
      <c r="X20" s="3"/>
      <c r="Y20" s="3" t="s">
        <v>385</v>
      </c>
      <c r="Z20" s="3"/>
      <c r="AA20" s="3"/>
      <c r="AB20" s="3"/>
    </row>
    <row r="21" spans="1:28" ht="12.75">
      <c r="A21" s="1">
        <v>12</v>
      </c>
      <c r="B21" s="3" t="s">
        <v>33</v>
      </c>
      <c r="C21" s="3"/>
      <c r="D21" s="3" t="s">
        <v>386</v>
      </c>
      <c r="E21" s="3" t="s">
        <v>33</v>
      </c>
      <c r="F21" s="3"/>
      <c r="G21" s="3" t="s">
        <v>387</v>
      </c>
      <c r="H21" s="3" t="s">
        <v>33</v>
      </c>
      <c r="I21" s="3"/>
      <c r="J21" s="3" t="s">
        <v>388</v>
      </c>
      <c r="K21" s="3" t="s">
        <v>33</v>
      </c>
      <c r="L21" s="3"/>
      <c r="M21" s="3" t="s">
        <v>389</v>
      </c>
      <c r="N21" s="3" t="s">
        <v>33</v>
      </c>
      <c r="O21" s="3"/>
      <c r="P21" s="3" t="s">
        <v>390</v>
      </c>
      <c r="Q21" s="3" t="s">
        <v>33</v>
      </c>
      <c r="R21" s="3"/>
      <c r="S21" s="3" t="s">
        <v>391</v>
      </c>
      <c r="T21" s="3" t="s">
        <v>33</v>
      </c>
      <c r="U21" s="3"/>
      <c r="V21" s="3" t="s">
        <v>24</v>
      </c>
      <c r="W21" s="3" t="s">
        <v>33</v>
      </c>
      <c r="X21" s="3"/>
      <c r="Y21" s="3" t="s">
        <v>24</v>
      </c>
      <c r="Z21" s="3"/>
      <c r="AA21" s="3"/>
      <c r="AB21" s="3"/>
    </row>
    <row r="22" spans="1:28" ht="12.75">
      <c r="A22" s="1">
        <v>13</v>
      </c>
      <c r="B22" s="3" t="s">
        <v>32</v>
      </c>
      <c r="C22" s="3"/>
      <c r="D22" s="3" t="s">
        <v>392</v>
      </c>
      <c r="E22" s="3" t="s">
        <v>34</v>
      </c>
      <c r="F22" s="3"/>
      <c r="G22" s="3" t="s">
        <v>393</v>
      </c>
      <c r="H22" s="3" t="s">
        <v>32</v>
      </c>
      <c r="I22" s="3"/>
      <c r="J22" s="3" t="s">
        <v>394</v>
      </c>
      <c r="K22" s="3" t="s">
        <v>34</v>
      </c>
      <c r="L22" s="3"/>
      <c r="M22" s="3" t="s">
        <v>395</v>
      </c>
      <c r="N22" s="3" t="s">
        <v>32</v>
      </c>
      <c r="O22" s="3"/>
      <c r="P22" s="3" t="s">
        <v>396</v>
      </c>
      <c r="Q22" s="3" t="s">
        <v>34</v>
      </c>
      <c r="R22" s="3"/>
      <c r="S22" s="3" t="s">
        <v>397</v>
      </c>
      <c r="T22" s="3" t="s">
        <v>32</v>
      </c>
      <c r="U22" s="3"/>
      <c r="V22" s="3" t="s">
        <v>398</v>
      </c>
      <c r="W22" s="3" t="s">
        <v>34</v>
      </c>
      <c r="X22" s="3"/>
      <c r="Y22" s="3" t="s">
        <v>399</v>
      </c>
      <c r="Z22" s="3"/>
      <c r="AA22" s="3"/>
      <c r="AB22" s="3"/>
    </row>
    <row r="23" spans="1:28" ht="12.75">
      <c r="A23" s="1">
        <v>14</v>
      </c>
      <c r="B23" s="3" t="s">
        <v>31</v>
      </c>
      <c r="C23" s="3"/>
      <c r="D23" s="3" t="s">
        <v>400</v>
      </c>
      <c r="E23" s="3" t="s">
        <v>35</v>
      </c>
      <c r="F23" s="3"/>
      <c r="G23" s="3" t="s">
        <v>401</v>
      </c>
      <c r="H23" s="3" t="s">
        <v>31</v>
      </c>
      <c r="I23" s="3"/>
      <c r="J23" s="3" t="s">
        <v>402</v>
      </c>
      <c r="K23" s="3" t="s">
        <v>35</v>
      </c>
      <c r="L23" s="3"/>
      <c r="M23" s="3" t="s">
        <v>403</v>
      </c>
      <c r="N23" s="3" t="s">
        <v>31</v>
      </c>
      <c r="O23" s="3"/>
      <c r="P23" s="3" t="s">
        <v>404</v>
      </c>
      <c r="Q23" s="3" t="s">
        <v>35</v>
      </c>
      <c r="R23" s="3"/>
      <c r="S23" s="3" t="s">
        <v>405</v>
      </c>
      <c r="T23" s="3" t="s">
        <v>31</v>
      </c>
      <c r="U23" s="3"/>
      <c r="V23" s="3" t="s">
        <v>406</v>
      </c>
      <c r="W23" s="3" t="s">
        <v>35</v>
      </c>
      <c r="X23" s="3"/>
      <c r="Y23" s="3" t="s">
        <v>24</v>
      </c>
      <c r="Z23" s="3"/>
      <c r="AA23" s="3"/>
      <c r="AB23" s="3"/>
    </row>
    <row r="24" spans="1:28" ht="12.75">
      <c r="A24" s="1">
        <v>15</v>
      </c>
      <c r="B24" s="3" t="s">
        <v>30</v>
      </c>
      <c r="C24" s="3"/>
      <c r="D24" s="3" t="s">
        <v>407</v>
      </c>
      <c r="E24" s="3" t="s">
        <v>36</v>
      </c>
      <c r="F24" s="3" t="s">
        <v>6</v>
      </c>
      <c r="G24" s="3" t="s">
        <v>408</v>
      </c>
      <c r="H24" s="3" t="s">
        <v>30</v>
      </c>
      <c r="I24" s="3"/>
      <c r="J24" s="3" t="s">
        <v>409</v>
      </c>
      <c r="K24" s="3" t="s">
        <v>36</v>
      </c>
      <c r="L24" s="3"/>
      <c r="M24" s="3" t="s">
        <v>410</v>
      </c>
      <c r="N24" s="3" t="s">
        <v>30</v>
      </c>
      <c r="O24" s="3"/>
      <c r="P24" s="3" t="s">
        <v>411</v>
      </c>
      <c r="Q24" s="3" t="s">
        <v>36</v>
      </c>
      <c r="R24" s="3"/>
      <c r="S24" s="3" t="s">
        <v>412</v>
      </c>
      <c r="T24" s="3" t="s">
        <v>30</v>
      </c>
      <c r="U24" s="3"/>
      <c r="V24" s="3" t="s">
        <v>24</v>
      </c>
      <c r="W24" s="3" t="s">
        <v>36</v>
      </c>
      <c r="X24" s="3"/>
      <c r="Y24" s="3" t="s">
        <v>413</v>
      </c>
      <c r="Z24" s="3"/>
      <c r="AA24" s="3"/>
      <c r="AB24" s="3"/>
    </row>
    <row r="25" spans="1:28" ht="12.75">
      <c r="A25" s="1">
        <v>16</v>
      </c>
      <c r="B25" s="3" t="s">
        <v>12</v>
      </c>
      <c r="C25" s="3" t="s">
        <v>3</v>
      </c>
      <c r="D25" s="3" t="s">
        <v>414</v>
      </c>
      <c r="E25" s="3" t="s">
        <v>12</v>
      </c>
      <c r="F25" s="3"/>
      <c r="G25" s="3" t="s">
        <v>415</v>
      </c>
      <c r="H25" s="3" t="s">
        <v>12</v>
      </c>
      <c r="I25" s="3"/>
      <c r="J25" s="3" t="s">
        <v>416</v>
      </c>
      <c r="K25" s="3" t="s">
        <v>12</v>
      </c>
      <c r="L25" s="3"/>
      <c r="M25" s="3" t="s">
        <v>417</v>
      </c>
      <c r="N25" s="3" t="s">
        <v>12</v>
      </c>
      <c r="O25" s="3"/>
      <c r="P25" s="3" t="s">
        <v>418</v>
      </c>
      <c r="Q25" s="3" t="s">
        <v>12</v>
      </c>
      <c r="R25" s="3"/>
      <c r="S25" s="3" t="s">
        <v>419</v>
      </c>
      <c r="T25" s="3" t="s">
        <v>12</v>
      </c>
      <c r="U25" s="3"/>
      <c r="V25" s="3" t="s">
        <v>420</v>
      </c>
      <c r="W25" s="3" t="s">
        <v>12</v>
      </c>
      <c r="X25" s="3"/>
      <c r="Y25" s="3" t="s">
        <v>421</v>
      </c>
      <c r="Z25" s="3"/>
      <c r="AA25" s="3"/>
      <c r="AB25" s="3"/>
    </row>
    <row r="26" spans="1:28" ht="12.75">
      <c r="A26" s="1">
        <v>17</v>
      </c>
      <c r="B26" s="3" t="s">
        <v>4</v>
      </c>
      <c r="C26" s="3"/>
      <c r="D26" s="3" t="s">
        <v>422</v>
      </c>
      <c r="E26" s="3" t="s">
        <v>4</v>
      </c>
      <c r="F26" s="3" t="s">
        <v>2</v>
      </c>
      <c r="G26" s="3" t="s">
        <v>423</v>
      </c>
      <c r="H26" s="3" t="s">
        <v>4</v>
      </c>
      <c r="I26" s="3"/>
      <c r="J26" s="3" t="s">
        <v>424</v>
      </c>
      <c r="K26" s="3" t="s">
        <v>4</v>
      </c>
      <c r="L26" s="3"/>
      <c r="M26" s="3" t="s">
        <v>425</v>
      </c>
      <c r="N26" s="3" t="s">
        <v>4</v>
      </c>
      <c r="O26" s="3"/>
      <c r="P26" s="3" t="s">
        <v>426</v>
      </c>
      <c r="Q26" s="3" t="s">
        <v>4</v>
      </c>
      <c r="R26" s="3"/>
      <c r="S26" s="3" t="s">
        <v>427</v>
      </c>
      <c r="T26" s="3" t="s">
        <v>4</v>
      </c>
      <c r="U26" s="3"/>
      <c r="V26" s="3" t="s">
        <v>428</v>
      </c>
      <c r="W26" s="3" t="s">
        <v>4</v>
      </c>
      <c r="X26" s="3"/>
      <c r="Y26" s="3" t="s">
        <v>429</v>
      </c>
      <c r="Z26" s="3"/>
      <c r="AA26" s="3"/>
      <c r="AB26" s="3"/>
    </row>
    <row r="27" spans="1:28" ht="12.75">
      <c r="A27" s="1">
        <v>18</v>
      </c>
      <c r="B27" s="3" t="s">
        <v>3</v>
      </c>
      <c r="C27" s="3"/>
      <c r="D27" s="3" t="s">
        <v>430</v>
      </c>
      <c r="E27" s="3" t="s">
        <v>3</v>
      </c>
      <c r="F27" s="3"/>
      <c r="G27" s="3" t="s">
        <v>431</v>
      </c>
      <c r="H27" s="3" t="s">
        <v>3</v>
      </c>
      <c r="I27" s="3"/>
      <c r="J27" s="3" t="s">
        <v>432</v>
      </c>
      <c r="K27" s="3" t="s">
        <v>3</v>
      </c>
      <c r="L27" s="3" t="s">
        <v>23</v>
      </c>
      <c r="M27" s="3" t="s">
        <v>433</v>
      </c>
      <c r="N27" s="3" t="s">
        <v>3</v>
      </c>
      <c r="O27" s="3" t="s">
        <v>22</v>
      </c>
      <c r="P27" s="3" t="s">
        <v>434</v>
      </c>
      <c r="Q27" s="3" t="s">
        <v>3</v>
      </c>
      <c r="R27" s="3"/>
      <c r="S27" s="3" t="s">
        <v>435</v>
      </c>
      <c r="T27" s="3" t="s">
        <v>3</v>
      </c>
      <c r="U27" s="3"/>
      <c r="V27" s="3" t="s">
        <v>436</v>
      </c>
      <c r="W27" s="3" t="s">
        <v>3</v>
      </c>
      <c r="X27" s="3"/>
      <c r="Y27" s="3" t="s">
        <v>24</v>
      </c>
      <c r="Z27" s="3"/>
      <c r="AA27" s="3"/>
      <c r="AB27" s="3"/>
    </row>
    <row r="28" spans="1:28" ht="12.75">
      <c r="A28" s="1">
        <v>19</v>
      </c>
      <c r="B28" s="3" t="s">
        <v>5</v>
      </c>
      <c r="C28" s="3"/>
      <c r="D28" s="3" t="s">
        <v>437</v>
      </c>
      <c r="E28" s="3" t="s">
        <v>5</v>
      </c>
      <c r="G28" s="3" t="s">
        <v>438</v>
      </c>
      <c r="H28" s="3" t="s">
        <v>5</v>
      </c>
      <c r="J28" s="3" t="s">
        <v>439</v>
      </c>
      <c r="K28" s="3" t="s">
        <v>5</v>
      </c>
      <c r="M28" s="3" t="s">
        <v>440</v>
      </c>
      <c r="N28" s="3" t="s">
        <v>5</v>
      </c>
      <c r="P28" s="3" t="s">
        <v>441</v>
      </c>
      <c r="Q28" s="3" t="s">
        <v>5</v>
      </c>
      <c r="S28" s="3" t="s">
        <v>442</v>
      </c>
      <c r="T28" s="3" t="s">
        <v>5</v>
      </c>
      <c r="U28" s="3"/>
      <c r="V28" s="3" t="s">
        <v>443</v>
      </c>
      <c r="W28" s="3" t="s">
        <v>5</v>
      </c>
      <c r="X28" s="3"/>
      <c r="Y28" s="3" t="s">
        <v>24</v>
      </c>
      <c r="Z28" s="3"/>
      <c r="AA28" s="3"/>
      <c r="AB28" s="3"/>
    </row>
    <row r="29" spans="1:28" ht="12.75">
      <c r="A29" s="1">
        <v>20</v>
      </c>
      <c r="B29" s="3" t="s">
        <v>19</v>
      </c>
      <c r="D29" s="3" t="s">
        <v>444</v>
      </c>
      <c r="E29" s="3" t="s">
        <v>19</v>
      </c>
      <c r="F29" s="3"/>
      <c r="G29" s="3" t="s">
        <v>445</v>
      </c>
      <c r="H29" s="3" t="s">
        <v>19</v>
      </c>
      <c r="I29" s="3"/>
      <c r="J29" s="3" t="s">
        <v>446</v>
      </c>
      <c r="K29" s="3" t="s">
        <v>19</v>
      </c>
      <c r="L29" s="3"/>
      <c r="M29" s="3" t="s">
        <v>447</v>
      </c>
      <c r="N29" s="3" t="s">
        <v>19</v>
      </c>
      <c r="O29" s="3"/>
      <c r="P29" s="3" t="s">
        <v>448</v>
      </c>
      <c r="Q29" s="3" t="s">
        <v>19</v>
      </c>
      <c r="R29" s="3"/>
      <c r="S29" s="3" t="s">
        <v>449</v>
      </c>
      <c r="T29" s="3" t="s">
        <v>19</v>
      </c>
      <c r="U29" s="3"/>
      <c r="V29" s="3" t="s">
        <v>24</v>
      </c>
      <c r="W29" s="3" t="s">
        <v>19</v>
      </c>
      <c r="X29" s="3"/>
      <c r="Y29" s="3" t="s">
        <v>24</v>
      </c>
      <c r="Z29" s="3"/>
      <c r="AA29" s="3"/>
      <c r="AB29" s="3"/>
    </row>
    <row r="30" spans="1:28" ht="12.75">
      <c r="A30" s="1">
        <v>21</v>
      </c>
      <c r="B30" s="3" t="s">
        <v>7</v>
      </c>
      <c r="D30" s="3" t="s">
        <v>450</v>
      </c>
      <c r="E30" s="3" t="s">
        <v>7</v>
      </c>
      <c r="F30" s="3"/>
      <c r="G30" s="3" t="s">
        <v>451</v>
      </c>
      <c r="H30" s="3" t="s">
        <v>7</v>
      </c>
      <c r="I30" s="3"/>
      <c r="J30" s="3" t="s">
        <v>452</v>
      </c>
      <c r="K30" s="3" t="s">
        <v>7</v>
      </c>
      <c r="L30" s="3"/>
      <c r="M30" s="3" t="s">
        <v>453</v>
      </c>
      <c r="N30" s="3" t="s">
        <v>7</v>
      </c>
      <c r="O30" s="3"/>
      <c r="P30" s="3" t="s">
        <v>454</v>
      </c>
      <c r="Q30" s="3" t="s">
        <v>7</v>
      </c>
      <c r="R30" s="3"/>
      <c r="S30" s="3" t="s">
        <v>455</v>
      </c>
      <c r="T30" s="3" t="s">
        <v>7</v>
      </c>
      <c r="U30" s="3"/>
      <c r="V30" s="3" t="s">
        <v>24</v>
      </c>
      <c r="W30" s="3" t="s">
        <v>7</v>
      </c>
      <c r="X30" s="3"/>
      <c r="Y30" s="3" t="s">
        <v>24</v>
      </c>
      <c r="Z30" s="3"/>
      <c r="AA30" s="3"/>
      <c r="AB30" s="3"/>
    </row>
    <row r="31" spans="1:28" ht="12.75">
      <c r="A31" s="1">
        <v>22</v>
      </c>
      <c r="B31" s="3" t="s">
        <v>0</v>
      </c>
      <c r="D31" s="3" t="s">
        <v>456</v>
      </c>
      <c r="E31" s="3" t="s">
        <v>0</v>
      </c>
      <c r="F31" s="3" t="s">
        <v>24</v>
      </c>
      <c r="G31" s="3" t="s">
        <v>24</v>
      </c>
      <c r="H31" s="3" t="s">
        <v>0</v>
      </c>
      <c r="I31" s="3"/>
      <c r="J31" s="3" t="s">
        <v>457</v>
      </c>
      <c r="K31" s="3" t="s">
        <v>0</v>
      </c>
      <c r="L31" s="3"/>
      <c r="M31" s="3" t="s">
        <v>458</v>
      </c>
      <c r="N31" s="3" t="s">
        <v>0</v>
      </c>
      <c r="O31" s="3" t="s">
        <v>11</v>
      </c>
      <c r="P31" s="3" t="s">
        <v>459</v>
      </c>
      <c r="Q31" s="3" t="s">
        <v>0</v>
      </c>
      <c r="R31" s="3"/>
      <c r="S31" s="3" t="s">
        <v>460</v>
      </c>
      <c r="T31" s="3" t="s">
        <v>0</v>
      </c>
      <c r="U31" s="3"/>
      <c r="V31" s="3" t="s">
        <v>461</v>
      </c>
      <c r="W31" s="3" t="s">
        <v>0</v>
      </c>
      <c r="X31" s="3"/>
      <c r="Y31" s="3" t="s">
        <v>24</v>
      </c>
      <c r="Z31" s="3"/>
      <c r="AA31" s="3"/>
      <c r="AB31" s="3"/>
    </row>
    <row r="32" spans="1:28" ht="12.75">
      <c r="A32" s="1">
        <v>23</v>
      </c>
      <c r="B32" s="3" t="s">
        <v>10</v>
      </c>
      <c r="D32" s="3" t="s">
        <v>462</v>
      </c>
      <c r="E32" s="3" t="s">
        <v>10</v>
      </c>
      <c r="F32" s="3"/>
      <c r="G32" s="3" t="s">
        <v>463</v>
      </c>
      <c r="H32" s="3" t="s">
        <v>10</v>
      </c>
      <c r="I32" s="3"/>
      <c r="J32" s="3" t="s">
        <v>464</v>
      </c>
      <c r="K32" s="3" t="s">
        <v>10</v>
      </c>
      <c r="L32" s="3"/>
      <c r="M32" s="3" t="s">
        <v>465</v>
      </c>
      <c r="N32" s="3" t="s">
        <v>10</v>
      </c>
      <c r="O32" s="3"/>
      <c r="P32" s="3" t="s">
        <v>466</v>
      </c>
      <c r="Q32" s="3" t="s">
        <v>10</v>
      </c>
      <c r="R32" s="3"/>
      <c r="S32" s="3" t="s">
        <v>24</v>
      </c>
      <c r="T32" s="3" t="s">
        <v>10</v>
      </c>
      <c r="U32" s="3"/>
      <c r="V32" s="3" t="s">
        <v>24</v>
      </c>
      <c r="W32" s="3" t="s">
        <v>10</v>
      </c>
      <c r="X32" s="3"/>
      <c r="Y32" s="3" t="s">
        <v>24</v>
      </c>
      <c r="Z32" s="3"/>
      <c r="AA32" s="3"/>
      <c r="AB32" s="3"/>
    </row>
    <row r="33" spans="1:28" ht="12.75">
      <c r="A33" s="1">
        <v>24</v>
      </c>
      <c r="B33" s="3" t="s">
        <v>11</v>
      </c>
      <c r="C33" s="3" t="s">
        <v>1</v>
      </c>
      <c r="D33" s="3" t="s">
        <v>467</v>
      </c>
      <c r="E33" s="3" t="s">
        <v>11</v>
      </c>
      <c r="F33" s="3" t="s">
        <v>8</v>
      </c>
      <c r="G33" s="3" t="s">
        <v>468</v>
      </c>
      <c r="H33" s="3" t="s">
        <v>11</v>
      </c>
      <c r="I33" s="3"/>
      <c r="J33" s="3" t="s">
        <v>469</v>
      </c>
      <c r="K33" s="3" t="s">
        <v>11</v>
      </c>
      <c r="L33" s="3"/>
      <c r="M33" s="3" t="s">
        <v>470</v>
      </c>
      <c r="N33" s="3" t="s">
        <v>11</v>
      </c>
      <c r="O33" s="3" t="s">
        <v>8</v>
      </c>
      <c r="P33" s="3" t="s">
        <v>471</v>
      </c>
      <c r="Q33" s="3" t="s">
        <v>11</v>
      </c>
      <c r="R33" s="3" t="s">
        <v>22</v>
      </c>
      <c r="S33" s="3" t="s">
        <v>472</v>
      </c>
      <c r="T33" s="3" t="s">
        <v>11</v>
      </c>
      <c r="U33" s="3"/>
      <c r="V33" s="3" t="s">
        <v>473</v>
      </c>
      <c r="W33" s="3" t="s">
        <v>11</v>
      </c>
      <c r="X33" s="3"/>
      <c r="Y33" s="3" t="s">
        <v>474</v>
      </c>
      <c r="Z33" s="3"/>
      <c r="AA33" s="3"/>
      <c r="AB33" s="3"/>
    </row>
    <row r="36" ht="12.75">
      <c r="A36" s="4" t="s">
        <v>476</v>
      </c>
    </row>
    <row r="37" ht="12.75">
      <c r="A37" s="4"/>
    </row>
    <row r="38" ht="12.75">
      <c r="A38" s="4" t="s">
        <v>37</v>
      </c>
    </row>
    <row r="39" ht="12.75">
      <c r="A39" s="4" t="s">
        <v>26</v>
      </c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6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6" customWidth="1"/>
    <col min="2" max="2" width="6.421875" style="9" customWidth="1"/>
    <col min="3" max="3" width="5.7109375" style="6" customWidth="1"/>
    <col min="4" max="4" width="8.00390625" style="6" customWidth="1"/>
    <col min="5" max="5" width="8.00390625" style="7" customWidth="1"/>
    <col min="6" max="6" width="7.28125" style="8" customWidth="1"/>
    <col min="7" max="7" width="8.00390625" style="6" customWidth="1"/>
    <col min="8" max="8" width="1.8515625" style="6" customWidth="1"/>
    <col min="9" max="9" width="12.140625" style="9" customWidth="1"/>
    <col min="10" max="16384" width="9.00390625" style="6" customWidth="1"/>
  </cols>
  <sheetData>
    <row r="1" spans="1:2" ht="18">
      <c r="A1" s="5" t="s">
        <v>303</v>
      </c>
      <c r="B1" s="5"/>
    </row>
    <row r="2" ht="15">
      <c r="A2" s="10"/>
    </row>
    <row r="3" spans="1:2" ht="15">
      <c r="A3" s="7"/>
      <c r="B3" s="11"/>
    </row>
    <row r="4" spans="1:9" ht="15.75">
      <c r="A4" s="7"/>
      <c r="B4" s="12" t="s">
        <v>38</v>
      </c>
      <c r="D4" s="13"/>
      <c r="E4" s="13"/>
      <c r="F4" s="14" t="s">
        <v>39</v>
      </c>
      <c r="G4" s="13" t="s">
        <v>40</v>
      </c>
      <c r="H4" s="13"/>
      <c r="I4" s="13"/>
    </row>
    <row r="5" spans="1:9" ht="15.75">
      <c r="A5" s="7"/>
      <c r="B5" s="12" t="s">
        <v>41</v>
      </c>
      <c r="C5" s="15" t="s">
        <v>42</v>
      </c>
      <c r="D5" s="15" t="s">
        <v>40</v>
      </c>
      <c r="E5" s="13" t="s">
        <v>43</v>
      </c>
      <c r="F5" s="14" t="s">
        <v>44</v>
      </c>
      <c r="G5" s="13" t="s">
        <v>44</v>
      </c>
      <c r="H5" s="13"/>
      <c r="I5" s="12" t="s">
        <v>45</v>
      </c>
    </row>
    <row r="6" spans="1:9" ht="15.75">
      <c r="A6" s="7"/>
      <c r="B6" s="12"/>
      <c r="C6" s="15"/>
      <c r="D6" s="15"/>
      <c r="E6" s="13"/>
      <c r="F6" s="14"/>
      <c r="G6" s="13"/>
      <c r="H6" s="13"/>
      <c r="I6" s="12"/>
    </row>
    <row r="7" spans="1:10" ht="15">
      <c r="A7" s="7" t="s">
        <v>46</v>
      </c>
      <c r="B7" s="11" t="s">
        <v>47</v>
      </c>
      <c r="C7" s="7">
        <v>16</v>
      </c>
      <c r="D7" s="7">
        <v>201</v>
      </c>
      <c r="E7" s="16">
        <f aca="true" t="shared" si="0" ref="E7:E37">D7/C7</f>
        <v>12.5625</v>
      </c>
      <c r="F7" s="8">
        <f aca="true" t="shared" si="1" ref="F7:F37">C7</f>
        <v>16</v>
      </c>
      <c r="G7" s="17">
        <f aca="true" t="shared" si="2" ref="G7:G37">IF(D7&lt;750,D7*1.05,D7*1.1)</f>
        <v>211.05</v>
      </c>
      <c r="I7" s="18">
        <v>12</v>
      </c>
      <c r="J7" s="19"/>
    </row>
    <row r="8" spans="1:9" ht="15">
      <c r="A8" s="7" t="s">
        <v>205</v>
      </c>
      <c r="B8" s="11" t="s">
        <v>47</v>
      </c>
      <c r="C8" s="7">
        <v>36</v>
      </c>
      <c r="D8" s="7">
        <v>519</v>
      </c>
      <c r="E8" s="16">
        <f t="shared" si="0"/>
        <v>14.416666666666666</v>
      </c>
      <c r="F8" s="8">
        <f t="shared" si="1"/>
        <v>36</v>
      </c>
      <c r="G8" s="17">
        <f t="shared" si="2"/>
        <v>544.95</v>
      </c>
      <c r="H8" s="7"/>
      <c r="I8" s="23">
        <v>45</v>
      </c>
    </row>
    <row r="9" spans="1:9" ht="15">
      <c r="A9" s="7" t="s">
        <v>48</v>
      </c>
      <c r="B9" s="11" t="s">
        <v>49</v>
      </c>
      <c r="C9" s="7">
        <v>77</v>
      </c>
      <c r="D9" s="7">
        <v>1262</v>
      </c>
      <c r="E9" s="16">
        <f t="shared" si="0"/>
        <v>16.38961038961039</v>
      </c>
      <c r="F9" s="8">
        <f t="shared" si="1"/>
        <v>77</v>
      </c>
      <c r="G9" s="17">
        <f t="shared" si="2"/>
        <v>1388.2</v>
      </c>
      <c r="I9" s="18">
        <v>234</v>
      </c>
    </row>
    <row r="10" spans="1:9" ht="15">
      <c r="A10" s="7" t="s">
        <v>206</v>
      </c>
      <c r="B10" s="11" t="s">
        <v>138</v>
      </c>
      <c r="C10" s="7">
        <v>66</v>
      </c>
      <c r="D10" s="7">
        <v>1171</v>
      </c>
      <c r="E10" s="16">
        <f t="shared" si="0"/>
        <v>17.742424242424242</v>
      </c>
      <c r="F10" s="8">
        <f t="shared" si="1"/>
        <v>66</v>
      </c>
      <c r="G10" s="17">
        <f t="shared" si="2"/>
        <v>1288.1000000000001</v>
      </c>
      <c r="H10" s="7"/>
      <c r="I10" s="18">
        <v>324</v>
      </c>
    </row>
    <row r="11" spans="1:9" ht="15">
      <c r="A11" s="7" t="s">
        <v>50</v>
      </c>
      <c r="B11" s="11" t="s">
        <v>51</v>
      </c>
      <c r="C11" s="7">
        <v>59</v>
      </c>
      <c r="D11" s="7">
        <v>736</v>
      </c>
      <c r="E11" s="16">
        <f t="shared" si="0"/>
        <v>12.474576271186441</v>
      </c>
      <c r="F11" s="8">
        <f t="shared" si="1"/>
        <v>59</v>
      </c>
      <c r="G11" s="17">
        <f t="shared" si="2"/>
        <v>772.8000000000001</v>
      </c>
      <c r="I11" s="18">
        <v>54</v>
      </c>
    </row>
    <row r="12" spans="1:9" ht="15">
      <c r="A12" s="7" t="s">
        <v>52</v>
      </c>
      <c r="B12" s="11" t="s">
        <v>53</v>
      </c>
      <c r="C12" s="7">
        <v>80</v>
      </c>
      <c r="D12" s="7">
        <v>1382</v>
      </c>
      <c r="E12" s="16">
        <f t="shared" si="0"/>
        <v>17.275</v>
      </c>
      <c r="F12" s="8">
        <f t="shared" si="1"/>
        <v>80</v>
      </c>
      <c r="G12" s="17">
        <f t="shared" si="2"/>
        <v>1520.2</v>
      </c>
      <c r="I12" s="18">
        <v>32</v>
      </c>
    </row>
    <row r="13" spans="1:12" ht="15">
      <c r="A13" s="7" t="s">
        <v>207</v>
      </c>
      <c r="B13" s="11" t="s">
        <v>113</v>
      </c>
      <c r="C13" s="7">
        <v>66</v>
      </c>
      <c r="D13" s="7">
        <v>988</v>
      </c>
      <c r="E13" s="16">
        <f t="shared" si="0"/>
        <v>14.969696969696969</v>
      </c>
      <c r="F13" s="8">
        <f t="shared" si="1"/>
        <v>66</v>
      </c>
      <c r="G13" s="17">
        <f t="shared" si="2"/>
        <v>1086.8000000000002</v>
      </c>
      <c r="H13" s="7"/>
      <c r="I13" s="18">
        <v>12</v>
      </c>
      <c r="J13" s="20"/>
      <c r="K13" s="21"/>
      <c r="L13" s="22"/>
    </row>
    <row r="14" spans="1:9" ht="15">
      <c r="A14" s="7" t="s">
        <v>54</v>
      </c>
      <c r="B14" s="11" t="s">
        <v>55</v>
      </c>
      <c r="C14" s="7">
        <v>55</v>
      </c>
      <c r="D14" s="7">
        <v>663</v>
      </c>
      <c r="E14" s="16">
        <f t="shared" si="0"/>
        <v>12.054545454545455</v>
      </c>
      <c r="F14" s="8">
        <f t="shared" si="1"/>
        <v>55</v>
      </c>
      <c r="G14" s="17">
        <f t="shared" si="2"/>
        <v>696.15</v>
      </c>
      <c r="H14" s="17"/>
      <c r="I14" s="18">
        <v>32</v>
      </c>
    </row>
    <row r="15" spans="1:12" ht="15">
      <c r="A15" s="7" t="s">
        <v>56</v>
      </c>
      <c r="B15" s="11" t="s">
        <v>57</v>
      </c>
      <c r="C15" s="7">
        <v>5</v>
      </c>
      <c r="D15" s="7">
        <v>19</v>
      </c>
      <c r="E15" s="16">
        <f t="shared" si="0"/>
        <v>3.8</v>
      </c>
      <c r="F15" s="8">
        <f t="shared" si="1"/>
        <v>5</v>
      </c>
      <c r="G15" s="17">
        <f t="shared" si="2"/>
        <v>19.95</v>
      </c>
      <c r="I15" s="18">
        <v>12</v>
      </c>
      <c r="J15" s="20"/>
      <c r="K15" s="21"/>
      <c r="L15" s="22"/>
    </row>
    <row r="16" spans="1:9" ht="15">
      <c r="A16" s="7" t="s">
        <v>208</v>
      </c>
      <c r="B16" s="11" t="s">
        <v>65</v>
      </c>
      <c r="C16" s="7">
        <v>27</v>
      </c>
      <c r="D16" s="7">
        <v>204</v>
      </c>
      <c r="E16" s="16">
        <f t="shared" si="0"/>
        <v>7.555555555555555</v>
      </c>
      <c r="F16" s="8">
        <f t="shared" si="1"/>
        <v>27</v>
      </c>
      <c r="G16" s="17">
        <f t="shared" si="2"/>
        <v>214.20000000000002</v>
      </c>
      <c r="H16" s="17"/>
      <c r="I16" s="18">
        <v>54</v>
      </c>
    </row>
    <row r="17" spans="1:9" ht="15">
      <c r="A17" s="7" t="s">
        <v>58</v>
      </c>
      <c r="B17" s="11" t="s">
        <v>55</v>
      </c>
      <c r="C17" s="7">
        <v>38</v>
      </c>
      <c r="D17" s="7">
        <v>483</v>
      </c>
      <c r="E17" s="16">
        <f t="shared" si="0"/>
        <v>12.710526315789474</v>
      </c>
      <c r="F17" s="8">
        <f t="shared" si="1"/>
        <v>38</v>
      </c>
      <c r="G17" s="17">
        <f t="shared" si="2"/>
        <v>507.15000000000003</v>
      </c>
      <c r="I17" s="18">
        <v>1</v>
      </c>
    </row>
    <row r="18" spans="1:9" ht="15">
      <c r="A18" s="7" t="s">
        <v>209</v>
      </c>
      <c r="B18" s="11" t="s">
        <v>93</v>
      </c>
      <c r="C18" s="7">
        <v>4</v>
      </c>
      <c r="D18" s="7">
        <v>36</v>
      </c>
      <c r="E18" s="16">
        <f t="shared" si="0"/>
        <v>9</v>
      </c>
      <c r="F18" s="8">
        <f t="shared" si="1"/>
        <v>4</v>
      </c>
      <c r="G18" s="17">
        <f t="shared" si="2"/>
        <v>37.800000000000004</v>
      </c>
      <c r="I18" s="23">
        <v>45</v>
      </c>
    </row>
    <row r="19" spans="1:12" ht="15">
      <c r="A19" s="7" t="s">
        <v>210</v>
      </c>
      <c r="B19" s="11" t="s">
        <v>2</v>
      </c>
      <c r="C19" s="7">
        <v>7</v>
      </c>
      <c r="D19" s="7">
        <v>93</v>
      </c>
      <c r="E19" s="16">
        <f t="shared" si="0"/>
        <v>13.285714285714286</v>
      </c>
      <c r="F19" s="8">
        <f t="shared" si="1"/>
        <v>7</v>
      </c>
      <c r="G19" s="17">
        <f t="shared" si="2"/>
        <v>97.65</v>
      </c>
      <c r="I19" s="18">
        <v>324</v>
      </c>
      <c r="J19" s="20"/>
      <c r="K19" s="21"/>
      <c r="L19" s="22"/>
    </row>
    <row r="20" spans="1:12" ht="15">
      <c r="A20" s="7" t="s">
        <v>59</v>
      </c>
      <c r="B20" s="11" t="s">
        <v>60</v>
      </c>
      <c r="C20" s="7">
        <v>30</v>
      </c>
      <c r="D20" s="7">
        <v>384</v>
      </c>
      <c r="E20" s="16">
        <f t="shared" si="0"/>
        <v>12.8</v>
      </c>
      <c r="F20" s="8">
        <f t="shared" si="1"/>
        <v>30</v>
      </c>
      <c r="G20" s="17">
        <f t="shared" si="2"/>
        <v>403.20000000000005</v>
      </c>
      <c r="I20" s="18">
        <v>54</v>
      </c>
      <c r="J20" s="20"/>
      <c r="K20" s="21"/>
      <c r="L20" s="22"/>
    </row>
    <row r="21" spans="1:12" ht="15">
      <c r="A21" s="7" t="s">
        <v>211</v>
      </c>
      <c r="B21" s="11" t="s">
        <v>67</v>
      </c>
      <c r="C21" s="7">
        <v>44</v>
      </c>
      <c r="D21" s="7">
        <v>648</v>
      </c>
      <c r="E21" s="16">
        <f t="shared" si="0"/>
        <v>14.727272727272727</v>
      </c>
      <c r="F21" s="8">
        <f t="shared" si="1"/>
        <v>44</v>
      </c>
      <c r="G21" s="17">
        <f t="shared" si="2"/>
        <v>680.4</v>
      </c>
      <c r="H21" s="17"/>
      <c r="I21" s="23">
        <v>12</v>
      </c>
      <c r="K21" s="21"/>
      <c r="L21" s="22"/>
    </row>
    <row r="22" spans="1:9" ht="15">
      <c r="A22" s="7" t="s">
        <v>61</v>
      </c>
      <c r="B22" s="11" t="s">
        <v>62</v>
      </c>
      <c r="C22" s="7">
        <v>2</v>
      </c>
      <c r="D22" s="7">
        <v>12</v>
      </c>
      <c r="E22" s="16">
        <f t="shared" si="0"/>
        <v>6</v>
      </c>
      <c r="F22" s="8">
        <f t="shared" si="1"/>
        <v>2</v>
      </c>
      <c r="G22" s="17">
        <f t="shared" si="2"/>
        <v>12.600000000000001</v>
      </c>
      <c r="I22" s="18">
        <v>2</v>
      </c>
    </row>
    <row r="23" spans="1:12" ht="15">
      <c r="A23" s="7" t="s">
        <v>63</v>
      </c>
      <c r="B23" s="11" t="s">
        <v>51</v>
      </c>
      <c r="C23" s="7">
        <v>82</v>
      </c>
      <c r="D23" s="7">
        <v>1553</v>
      </c>
      <c r="E23" s="16">
        <f t="shared" si="0"/>
        <v>18.9390243902439</v>
      </c>
      <c r="F23" s="8">
        <f t="shared" si="1"/>
        <v>82</v>
      </c>
      <c r="G23" s="17">
        <f t="shared" si="2"/>
        <v>1708.3000000000002</v>
      </c>
      <c r="I23" s="18">
        <v>45</v>
      </c>
      <c r="K23" s="21"/>
      <c r="L23" s="22"/>
    </row>
    <row r="24" spans="1:9" ht="15">
      <c r="A24" s="7" t="s">
        <v>212</v>
      </c>
      <c r="B24" s="11" t="s">
        <v>110</v>
      </c>
      <c r="C24" s="7">
        <v>51</v>
      </c>
      <c r="D24" s="7">
        <v>451</v>
      </c>
      <c r="E24" s="16">
        <f t="shared" si="0"/>
        <v>8.843137254901961</v>
      </c>
      <c r="F24" s="8">
        <f t="shared" si="1"/>
        <v>51</v>
      </c>
      <c r="G24" s="17">
        <f t="shared" si="2"/>
        <v>473.55</v>
      </c>
      <c r="H24" s="17"/>
      <c r="I24" s="23">
        <v>54</v>
      </c>
    </row>
    <row r="25" spans="1:9" ht="15">
      <c r="A25" s="7" t="s">
        <v>213</v>
      </c>
      <c r="B25" s="11" t="s">
        <v>120</v>
      </c>
      <c r="C25" s="7">
        <v>67</v>
      </c>
      <c r="D25" s="7">
        <v>859</v>
      </c>
      <c r="E25" s="16">
        <f t="shared" si="0"/>
        <v>12.82089552238806</v>
      </c>
      <c r="F25" s="8">
        <f t="shared" si="1"/>
        <v>67</v>
      </c>
      <c r="G25" s="17">
        <f t="shared" si="2"/>
        <v>944.9000000000001</v>
      </c>
      <c r="H25" s="17"/>
      <c r="I25" s="23">
        <v>5</v>
      </c>
    </row>
    <row r="26" spans="1:9" ht="15">
      <c r="A26" s="7" t="s">
        <v>214</v>
      </c>
      <c r="B26" s="11" t="s">
        <v>65</v>
      </c>
      <c r="C26" s="7">
        <v>66</v>
      </c>
      <c r="D26" s="7">
        <v>604</v>
      </c>
      <c r="E26" s="16">
        <f t="shared" si="0"/>
        <v>9.151515151515152</v>
      </c>
      <c r="F26" s="8">
        <f t="shared" si="1"/>
        <v>66</v>
      </c>
      <c r="G26" s="17">
        <f t="shared" si="2"/>
        <v>634.2</v>
      </c>
      <c r="I26" s="26">
        <v>43</v>
      </c>
    </row>
    <row r="27" spans="1:9" ht="15">
      <c r="A27" s="7" t="s">
        <v>215</v>
      </c>
      <c r="B27" s="11" t="s">
        <v>123</v>
      </c>
      <c r="C27" s="7">
        <v>18</v>
      </c>
      <c r="D27" s="7">
        <v>119</v>
      </c>
      <c r="E27" s="16">
        <f t="shared" si="0"/>
        <v>6.611111111111111</v>
      </c>
      <c r="F27" s="8">
        <f t="shared" si="1"/>
        <v>18</v>
      </c>
      <c r="G27" s="17">
        <f t="shared" si="2"/>
        <v>124.95</v>
      </c>
      <c r="I27" s="23">
        <v>45</v>
      </c>
    </row>
    <row r="28" spans="1:12" ht="15">
      <c r="A28" s="7" t="s">
        <v>216</v>
      </c>
      <c r="B28" s="11" t="s">
        <v>113</v>
      </c>
      <c r="C28" s="7">
        <v>77</v>
      </c>
      <c r="D28" s="7">
        <v>885</v>
      </c>
      <c r="E28" s="16">
        <f t="shared" si="0"/>
        <v>11.493506493506494</v>
      </c>
      <c r="F28" s="8">
        <f t="shared" si="1"/>
        <v>77</v>
      </c>
      <c r="G28" s="17">
        <f t="shared" si="2"/>
        <v>973.5000000000001</v>
      </c>
      <c r="H28" s="7"/>
      <c r="I28" s="18">
        <v>5</v>
      </c>
      <c r="K28" s="21"/>
      <c r="L28" s="22"/>
    </row>
    <row r="29" spans="1:12" ht="15">
      <c r="A29" s="7" t="s">
        <v>64</v>
      </c>
      <c r="B29" s="11" t="s">
        <v>65</v>
      </c>
      <c r="C29" s="7">
        <v>7</v>
      </c>
      <c r="D29" s="7">
        <v>24</v>
      </c>
      <c r="E29" s="16">
        <f t="shared" si="0"/>
        <v>3.4285714285714284</v>
      </c>
      <c r="F29" s="8">
        <f t="shared" si="1"/>
        <v>7</v>
      </c>
      <c r="G29" s="17">
        <f t="shared" si="2"/>
        <v>25.200000000000003</v>
      </c>
      <c r="H29" s="17"/>
      <c r="I29" s="23">
        <v>4</v>
      </c>
      <c r="K29" s="21"/>
      <c r="L29" s="22"/>
    </row>
    <row r="30" spans="1:9" ht="15">
      <c r="A30" s="7" t="s">
        <v>217</v>
      </c>
      <c r="B30" s="11" t="s">
        <v>53</v>
      </c>
      <c r="C30" s="7">
        <v>18</v>
      </c>
      <c r="D30" s="7">
        <v>185</v>
      </c>
      <c r="E30" s="16">
        <f t="shared" si="0"/>
        <v>10.277777777777779</v>
      </c>
      <c r="F30" s="8">
        <f t="shared" si="1"/>
        <v>18</v>
      </c>
      <c r="G30" s="17">
        <f t="shared" si="2"/>
        <v>194.25</v>
      </c>
      <c r="I30" s="23">
        <v>1</v>
      </c>
    </row>
    <row r="31" spans="1:12" ht="15">
      <c r="A31" s="7" t="s">
        <v>66</v>
      </c>
      <c r="B31" s="11" t="s">
        <v>67</v>
      </c>
      <c r="C31" s="7">
        <v>14</v>
      </c>
      <c r="D31" s="7">
        <v>152</v>
      </c>
      <c r="E31" s="16">
        <f t="shared" si="0"/>
        <v>10.857142857142858</v>
      </c>
      <c r="F31" s="8">
        <f t="shared" si="1"/>
        <v>14</v>
      </c>
      <c r="G31" s="17">
        <f t="shared" si="2"/>
        <v>159.6</v>
      </c>
      <c r="H31" s="17"/>
      <c r="I31" s="23">
        <v>34</v>
      </c>
      <c r="K31" s="21"/>
      <c r="L31" s="22"/>
    </row>
    <row r="32" spans="1:9" ht="15">
      <c r="A32" s="7" t="s">
        <v>218</v>
      </c>
      <c r="B32" s="11" t="s">
        <v>123</v>
      </c>
      <c r="C32" s="7">
        <v>8</v>
      </c>
      <c r="D32" s="7">
        <v>55</v>
      </c>
      <c r="E32" s="16">
        <f t="shared" si="0"/>
        <v>6.875</v>
      </c>
      <c r="F32" s="8">
        <f t="shared" si="1"/>
        <v>8</v>
      </c>
      <c r="G32" s="17">
        <f t="shared" si="2"/>
        <v>57.75</v>
      </c>
      <c r="I32" s="23">
        <v>23</v>
      </c>
    </row>
    <row r="33" spans="1:9" ht="15">
      <c r="A33" s="7" t="s">
        <v>219</v>
      </c>
      <c r="B33" s="11" t="s">
        <v>62</v>
      </c>
      <c r="C33" s="7">
        <v>76</v>
      </c>
      <c r="D33" s="7">
        <v>1066</v>
      </c>
      <c r="E33" s="16">
        <f t="shared" si="0"/>
        <v>14.026315789473685</v>
      </c>
      <c r="F33" s="8">
        <f t="shared" si="1"/>
        <v>76</v>
      </c>
      <c r="G33" s="17">
        <f t="shared" si="2"/>
        <v>1172.6000000000001</v>
      </c>
      <c r="I33" s="26">
        <v>21</v>
      </c>
    </row>
    <row r="34" spans="1:12" ht="15">
      <c r="A34" s="7" t="s">
        <v>220</v>
      </c>
      <c r="B34" s="11" t="s">
        <v>86</v>
      </c>
      <c r="C34" s="7">
        <v>64</v>
      </c>
      <c r="D34" s="7">
        <v>1314</v>
      </c>
      <c r="E34" s="16">
        <f t="shared" si="0"/>
        <v>20.53125</v>
      </c>
      <c r="F34" s="8">
        <f t="shared" si="1"/>
        <v>64</v>
      </c>
      <c r="G34" s="17">
        <f t="shared" si="2"/>
        <v>1445.4</v>
      </c>
      <c r="H34" s="17"/>
      <c r="I34" s="23">
        <v>32</v>
      </c>
      <c r="K34" s="21"/>
      <c r="L34" s="22"/>
    </row>
    <row r="35" spans="1:9" ht="15">
      <c r="A35" s="7" t="s">
        <v>68</v>
      </c>
      <c r="B35" s="11" t="s">
        <v>69</v>
      </c>
      <c r="C35" s="7">
        <v>24</v>
      </c>
      <c r="D35" s="7">
        <v>219</v>
      </c>
      <c r="E35" s="16">
        <f t="shared" si="0"/>
        <v>9.125</v>
      </c>
      <c r="F35" s="8">
        <f t="shared" si="1"/>
        <v>24</v>
      </c>
      <c r="G35" s="17">
        <f t="shared" si="2"/>
        <v>229.95000000000002</v>
      </c>
      <c r="I35" s="18">
        <v>1</v>
      </c>
    </row>
    <row r="36" spans="1:12" ht="15">
      <c r="A36" s="7" t="s">
        <v>70</v>
      </c>
      <c r="B36" s="11" t="s">
        <v>53</v>
      </c>
      <c r="C36" s="7">
        <v>3</v>
      </c>
      <c r="D36" s="7">
        <v>5</v>
      </c>
      <c r="E36" s="16">
        <f t="shared" si="0"/>
        <v>1.6666666666666667</v>
      </c>
      <c r="F36" s="8">
        <f t="shared" si="1"/>
        <v>3</v>
      </c>
      <c r="G36" s="17">
        <f t="shared" si="2"/>
        <v>5.25</v>
      </c>
      <c r="I36" s="18">
        <v>45</v>
      </c>
      <c r="K36" s="21"/>
      <c r="L36" s="22"/>
    </row>
    <row r="37" spans="1:9" ht="15">
      <c r="A37" s="7" t="s">
        <v>221</v>
      </c>
      <c r="B37" s="11" t="s">
        <v>138</v>
      </c>
      <c r="C37" s="7">
        <v>65</v>
      </c>
      <c r="D37" s="7">
        <v>1203</v>
      </c>
      <c r="E37" s="16">
        <f t="shared" si="0"/>
        <v>18.50769230769231</v>
      </c>
      <c r="F37" s="8">
        <f t="shared" si="1"/>
        <v>65</v>
      </c>
      <c r="G37" s="17">
        <f t="shared" si="2"/>
        <v>1323.3000000000002</v>
      </c>
      <c r="I37" s="23">
        <v>32</v>
      </c>
    </row>
    <row r="38" spans="1:9" ht="15">
      <c r="A38" s="7" t="s">
        <v>222</v>
      </c>
      <c r="B38" s="11" t="s">
        <v>82</v>
      </c>
      <c r="C38" s="7">
        <v>40</v>
      </c>
      <c r="D38" s="7">
        <v>390</v>
      </c>
      <c r="E38" s="16">
        <f aca="true" t="shared" si="3" ref="E38:E69">D38/C38</f>
        <v>9.75</v>
      </c>
      <c r="F38" s="8">
        <f aca="true" t="shared" si="4" ref="F38:F69">C38</f>
        <v>40</v>
      </c>
      <c r="G38" s="17">
        <f aca="true" t="shared" si="5" ref="G38:G69">IF(D38&lt;750,D38*1.05,D38*1.1)</f>
        <v>409.5</v>
      </c>
      <c r="I38" s="18">
        <v>5</v>
      </c>
    </row>
    <row r="39" spans="1:9" ht="15">
      <c r="A39" s="7" t="s">
        <v>71</v>
      </c>
      <c r="B39" s="11" t="s">
        <v>57</v>
      </c>
      <c r="C39" s="7">
        <v>6</v>
      </c>
      <c r="D39" s="7">
        <v>16</v>
      </c>
      <c r="E39" s="16">
        <f t="shared" si="3"/>
        <v>2.6666666666666665</v>
      </c>
      <c r="F39" s="8">
        <f t="shared" si="4"/>
        <v>6</v>
      </c>
      <c r="G39" s="17">
        <f t="shared" si="5"/>
        <v>16.8</v>
      </c>
      <c r="I39" s="18">
        <v>2</v>
      </c>
    </row>
    <row r="40" spans="1:9" ht="15">
      <c r="A40" s="7" t="s">
        <v>72</v>
      </c>
      <c r="B40" s="11" t="s">
        <v>47</v>
      </c>
      <c r="C40" s="7">
        <v>25</v>
      </c>
      <c r="D40" s="7">
        <v>430</v>
      </c>
      <c r="E40" s="16">
        <f t="shared" si="3"/>
        <v>17.2</v>
      </c>
      <c r="F40" s="8">
        <f t="shared" si="4"/>
        <v>25</v>
      </c>
      <c r="G40" s="17">
        <f t="shared" si="5"/>
        <v>451.5</v>
      </c>
      <c r="H40" s="17"/>
      <c r="I40" s="23">
        <v>2</v>
      </c>
    </row>
    <row r="41" spans="1:9" ht="15">
      <c r="A41" s="7" t="s">
        <v>223</v>
      </c>
      <c r="B41" s="11" t="s">
        <v>91</v>
      </c>
      <c r="C41" s="7">
        <v>66</v>
      </c>
      <c r="D41" s="7">
        <v>742</v>
      </c>
      <c r="E41" s="16">
        <f t="shared" si="3"/>
        <v>11.242424242424242</v>
      </c>
      <c r="F41" s="8">
        <f t="shared" si="4"/>
        <v>66</v>
      </c>
      <c r="G41" s="17">
        <f t="shared" si="5"/>
        <v>779.1</v>
      </c>
      <c r="I41" s="23">
        <v>1</v>
      </c>
    </row>
    <row r="42" spans="1:9" ht="15">
      <c r="A42" s="7" t="s">
        <v>73</v>
      </c>
      <c r="B42" s="11" t="s">
        <v>74</v>
      </c>
      <c r="C42" s="7">
        <v>36</v>
      </c>
      <c r="D42" s="7">
        <v>433</v>
      </c>
      <c r="E42" s="16">
        <f t="shared" si="3"/>
        <v>12.027777777777779</v>
      </c>
      <c r="F42" s="8">
        <f t="shared" si="4"/>
        <v>36</v>
      </c>
      <c r="G42" s="17">
        <f t="shared" si="5"/>
        <v>454.65000000000003</v>
      </c>
      <c r="I42" s="18">
        <v>12</v>
      </c>
    </row>
    <row r="43" spans="1:9" ht="15">
      <c r="A43" s="7" t="s">
        <v>224</v>
      </c>
      <c r="B43" s="11" t="s">
        <v>60</v>
      </c>
      <c r="C43" s="7">
        <v>55</v>
      </c>
      <c r="D43" s="7">
        <v>951</v>
      </c>
      <c r="E43" s="16">
        <f t="shared" si="3"/>
        <v>17.29090909090909</v>
      </c>
      <c r="F43" s="8">
        <f t="shared" si="4"/>
        <v>55</v>
      </c>
      <c r="G43" s="17">
        <f t="shared" si="5"/>
        <v>1046.1000000000001</v>
      </c>
      <c r="I43" s="18">
        <v>32</v>
      </c>
    </row>
    <row r="44" spans="1:9" ht="15">
      <c r="A44" s="7" t="s">
        <v>75</v>
      </c>
      <c r="B44" s="11" t="s">
        <v>76</v>
      </c>
      <c r="C44" s="7">
        <v>80</v>
      </c>
      <c r="D44" s="7">
        <v>2376</v>
      </c>
      <c r="E44" s="16">
        <f t="shared" si="3"/>
        <v>29.7</v>
      </c>
      <c r="F44" s="8">
        <f t="shared" si="4"/>
        <v>80</v>
      </c>
      <c r="G44" s="17">
        <f t="shared" si="5"/>
        <v>2613.6000000000004</v>
      </c>
      <c r="I44" s="18">
        <v>23</v>
      </c>
    </row>
    <row r="45" spans="1:9" ht="15">
      <c r="A45" s="7" t="s">
        <v>225</v>
      </c>
      <c r="B45" s="11" t="s">
        <v>78</v>
      </c>
      <c r="C45" s="7">
        <v>14</v>
      </c>
      <c r="D45" s="7">
        <v>65</v>
      </c>
      <c r="E45" s="16">
        <f t="shared" si="3"/>
        <v>4.642857142857143</v>
      </c>
      <c r="F45" s="8">
        <f t="shared" si="4"/>
        <v>14</v>
      </c>
      <c r="G45" s="17">
        <f t="shared" si="5"/>
        <v>68.25</v>
      </c>
      <c r="I45" s="18">
        <v>12</v>
      </c>
    </row>
    <row r="46" spans="1:9" ht="15">
      <c r="A46" s="7" t="s">
        <v>226</v>
      </c>
      <c r="B46" s="11" t="s">
        <v>82</v>
      </c>
      <c r="C46" s="7">
        <v>5</v>
      </c>
      <c r="D46" s="7">
        <v>50</v>
      </c>
      <c r="E46" s="16">
        <f t="shared" si="3"/>
        <v>10</v>
      </c>
      <c r="F46" s="8">
        <f t="shared" si="4"/>
        <v>5</v>
      </c>
      <c r="G46" s="17">
        <f t="shared" si="5"/>
        <v>52.5</v>
      </c>
      <c r="H46" s="17"/>
      <c r="I46" s="26">
        <v>54</v>
      </c>
    </row>
    <row r="47" spans="1:9" ht="15">
      <c r="A47" s="7" t="s">
        <v>227</v>
      </c>
      <c r="B47" s="11" t="s">
        <v>76</v>
      </c>
      <c r="C47" s="7">
        <v>70</v>
      </c>
      <c r="D47" s="7">
        <v>942</v>
      </c>
      <c r="E47" s="16">
        <f t="shared" si="3"/>
        <v>13.457142857142857</v>
      </c>
      <c r="F47" s="8">
        <f t="shared" si="4"/>
        <v>70</v>
      </c>
      <c r="G47" s="17">
        <f t="shared" si="5"/>
        <v>1036.2</v>
      </c>
      <c r="H47" s="17">
        <f>D47*1.05</f>
        <v>989.1</v>
      </c>
      <c r="I47" s="18">
        <v>54</v>
      </c>
    </row>
    <row r="48" spans="1:9" ht="15">
      <c r="A48" s="7" t="s">
        <v>228</v>
      </c>
      <c r="B48" s="11" t="s">
        <v>120</v>
      </c>
      <c r="C48" s="7">
        <v>50</v>
      </c>
      <c r="D48" s="7">
        <v>961</v>
      </c>
      <c r="E48" s="16">
        <f t="shared" si="3"/>
        <v>19.22</v>
      </c>
      <c r="F48" s="8">
        <f t="shared" si="4"/>
        <v>50</v>
      </c>
      <c r="G48" s="17">
        <f t="shared" si="5"/>
        <v>1057.1000000000001</v>
      </c>
      <c r="H48" s="7"/>
      <c r="I48" s="23">
        <v>54</v>
      </c>
    </row>
    <row r="49" spans="1:9" ht="15">
      <c r="A49" s="7" t="s">
        <v>77</v>
      </c>
      <c r="B49" s="11" t="s">
        <v>78</v>
      </c>
      <c r="C49" s="7">
        <v>82</v>
      </c>
      <c r="D49" s="7">
        <v>1396</v>
      </c>
      <c r="E49" s="16">
        <f t="shared" si="3"/>
        <v>17.024390243902438</v>
      </c>
      <c r="F49" s="8">
        <f t="shared" si="4"/>
        <v>82</v>
      </c>
      <c r="G49" s="17">
        <f t="shared" si="5"/>
        <v>1535.6000000000001</v>
      </c>
      <c r="I49" s="18">
        <v>54</v>
      </c>
    </row>
    <row r="50" spans="1:9" ht="15">
      <c r="A50" s="7" t="s">
        <v>229</v>
      </c>
      <c r="B50" s="11" t="s">
        <v>62</v>
      </c>
      <c r="C50" s="7">
        <v>72</v>
      </c>
      <c r="D50" s="7">
        <v>1087</v>
      </c>
      <c r="E50" s="16">
        <f t="shared" si="3"/>
        <v>15.097222222222221</v>
      </c>
      <c r="F50" s="8">
        <f t="shared" si="4"/>
        <v>72</v>
      </c>
      <c r="G50" s="17">
        <f t="shared" si="5"/>
        <v>1195.7</v>
      </c>
      <c r="H50" s="17"/>
      <c r="I50" s="26">
        <v>54</v>
      </c>
    </row>
    <row r="51" spans="1:9" ht="15">
      <c r="A51" s="7" t="s">
        <v>230</v>
      </c>
      <c r="B51" s="11" t="s">
        <v>51</v>
      </c>
      <c r="C51" s="7">
        <v>5</v>
      </c>
      <c r="D51" s="7">
        <v>74</v>
      </c>
      <c r="E51" s="16">
        <f t="shared" si="3"/>
        <v>14.8</v>
      </c>
      <c r="F51" s="8">
        <f t="shared" si="4"/>
        <v>5</v>
      </c>
      <c r="G51" s="17">
        <f t="shared" si="5"/>
        <v>77.7</v>
      </c>
      <c r="H51" s="17"/>
      <c r="I51" s="23">
        <v>1</v>
      </c>
    </row>
    <row r="52" spans="1:9" ht="15">
      <c r="A52" s="7" t="s">
        <v>231</v>
      </c>
      <c r="B52" s="11" t="s">
        <v>2</v>
      </c>
      <c r="C52" s="7">
        <v>73</v>
      </c>
      <c r="D52" s="7">
        <v>1827</v>
      </c>
      <c r="E52" s="16">
        <f t="shared" si="3"/>
        <v>25.027397260273972</v>
      </c>
      <c r="F52" s="8">
        <f t="shared" si="4"/>
        <v>73</v>
      </c>
      <c r="G52" s="17">
        <f t="shared" si="5"/>
        <v>2009.7000000000003</v>
      </c>
      <c r="I52" s="18">
        <v>435</v>
      </c>
    </row>
    <row r="53" spans="1:9" ht="15">
      <c r="A53" s="7" t="s">
        <v>232</v>
      </c>
      <c r="B53" s="11" t="s">
        <v>2</v>
      </c>
      <c r="C53" s="7">
        <v>18</v>
      </c>
      <c r="D53" s="7">
        <v>249</v>
      </c>
      <c r="E53" s="16">
        <f t="shared" si="3"/>
        <v>13.833333333333334</v>
      </c>
      <c r="F53" s="8">
        <f t="shared" si="4"/>
        <v>18</v>
      </c>
      <c r="G53" s="17">
        <f t="shared" si="5"/>
        <v>261.45</v>
      </c>
      <c r="I53" s="18">
        <v>342</v>
      </c>
    </row>
    <row r="54" spans="1:9" ht="15">
      <c r="A54" s="7" t="s">
        <v>79</v>
      </c>
      <c r="B54" s="11" t="s">
        <v>80</v>
      </c>
      <c r="C54" s="7">
        <v>21</v>
      </c>
      <c r="D54" s="7">
        <v>72</v>
      </c>
      <c r="E54" s="16">
        <f t="shared" si="3"/>
        <v>3.4285714285714284</v>
      </c>
      <c r="F54" s="8">
        <f t="shared" si="4"/>
        <v>21</v>
      </c>
      <c r="G54" s="17">
        <f t="shared" si="5"/>
        <v>75.60000000000001</v>
      </c>
      <c r="I54" s="18">
        <v>34</v>
      </c>
    </row>
    <row r="55" spans="1:9" ht="15">
      <c r="A55" s="7" t="s">
        <v>233</v>
      </c>
      <c r="B55" s="11" t="s">
        <v>123</v>
      </c>
      <c r="C55" s="7">
        <v>42</v>
      </c>
      <c r="D55" s="7">
        <v>328</v>
      </c>
      <c r="E55" s="16">
        <f t="shared" si="3"/>
        <v>7.809523809523809</v>
      </c>
      <c r="F55" s="8">
        <f t="shared" si="4"/>
        <v>42</v>
      </c>
      <c r="G55" s="17">
        <f t="shared" si="5"/>
        <v>344.40000000000003</v>
      </c>
      <c r="H55" s="17"/>
      <c r="I55" s="23">
        <v>34</v>
      </c>
    </row>
    <row r="56" spans="1:9" ht="15">
      <c r="A56" s="7" t="s">
        <v>234</v>
      </c>
      <c r="B56" s="11" t="s">
        <v>55</v>
      </c>
      <c r="C56" s="7">
        <v>8</v>
      </c>
      <c r="D56" s="7">
        <v>49</v>
      </c>
      <c r="E56" s="16">
        <f t="shared" si="3"/>
        <v>6.125</v>
      </c>
      <c r="F56" s="8">
        <f t="shared" si="4"/>
        <v>8</v>
      </c>
      <c r="G56" s="17">
        <f t="shared" si="5"/>
        <v>51.45</v>
      </c>
      <c r="I56" s="18">
        <v>54</v>
      </c>
    </row>
    <row r="57" spans="1:9" ht="15">
      <c r="A57" s="7" t="s">
        <v>81</v>
      </c>
      <c r="B57" s="11" t="s">
        <v>82</v>
      </c>
      <c r="C57" s="7">
        <v>30</v>
      </c>
      <c r="D57" s="7">
        <v>459</v>
      </c>
      <c r="E57" s="16">
        <f t="shared" si="3"/>
        <v>15.3</v>
      </c>
      <c r="F57" s="8">
        <f t="shared" si="4"/>
        <v>30</v>
      </c>
      <c r="G57" s="17">
        <f t="shared" si="5"/>
        <v>481.95000000000005</v>
      </c>
      <c r="I57" s="18">
        <v>23</v>
      </c>
    </row>
    <row r="58" spans="1:9" ht="15">
      <c r="A58" s="7" t="s">
        <v>83</v>
      </c>
      <c r="B58" s="11" t="s">
        <v>84</v>
      </c>
      <c r="C58" s="7">
        <v>61</v>
      </c>
      <c r="D58" s="7">
        <v>1663</v>
      </c>
      <c r="E58" s="16">
        <f t="shared" si="3"/>
        <v>27.262295081967213</v>
      </c>
      <c r="F58" s="8">
        <f t="shared" si="4"/>
        <v>61</v>
      </c>
      <c r="G58" s="17">
        <f t="shared" si="5"/>
        <v>1829.3000000000002</v>
      </c>
      <c r="I58" s="18">
        <v>34</v>
      </c>
    </row>
    <row r="59" spans="1:9" ht="15">
      <c r="A59" s="7" t="s">
        <v>85</v>
      </c>
      <c r="B59" s="11" t="s">
        <v>86</v>
      </c>
      <c r="C59" s="7">
        <v>11</v>
      </c>
      <c r="D59" s="7">
        <v>61</v>
      </c>
      <c r="E59" s="16">
        <f t="shared" si="3"/>
        <v>5.545454545454546</v>
      </c>
      <c r="F59" s="8">
        <f t="shared" si="4"/>
        <v>11</v>
      </c>
      <c r="G59" s="17">
        <f t="shared" si="5"/>
        <v>64.05</v>
      </c>
      <c r="H59" s="17"/>
      <c r="I59" s="23">
        <v>34</v>
      </c>
    </row>
    <row r="60" spans="1:9" ht="15">
      <c r="A60" s="7" t="s">
        <v>87</v>
      </c>
      <c r="B60" s="11" t="s">
        <v>88</v>
      </c>
      <c r="C60" s="7">
        <v>39</v>
      </c>
      <c r="D60" s="7">
        <v>306</v>
      </c>
      <c r="E60" s="16">
        <f t="shared" si="3"/>
        <v>7.846153846153846</v>
      </c>
      <c r="F60" s="8">
        <f t="shared" si="4"/>
        <v>39</v>
      </c>
      <c r="G60" s="17">
        <f t="shared" si="5"/>
        <v>321.3</v>
      </c>
      <c r="I60" s="23">
        <v>54</v>
      </c>
    </row>
    <row r="61" spans="1:9" ht="15">
      <c r="A61" s="7" t="s">
        <v>235</v>
      </c>
      <c r="B61" s="11" t="s">
        <v>62</v>
      </c>
      <c r="C61" s="7">
        <v>15</v>
      </c>
      <c r="D61" s="7">
        <v>130</v>
      </c>
      <c r="E61" s="16">
        <f t="shared" si="3"/>
        <v>8.666666666666666</v>
      </c>
      <c r="F61" s="8">
        <f t="shared" si="4"/>
        <v>15</v>
      </c>
      <c r="G61" s="17">
        <f t="shared" si="5"/>
        <v>136.5</v>
      </c>
      <c r="H61" s="7"/>
      <c r="I61" s="18">
        <v>54</v>
      </c>
    </row>
    <row r="62" spans="1:9" ht="15">
      <c r="A62" s="7" t="s">
        <v>236</v>
      </c>
      <c r="B62" s="11" t="s">
        <v>67</v>
      </c>
      <c r="C62" s="7">
        <v>63</v>
      </c>
      <c r="D62" s="7">
        <v>1054</v>
      </c>
      <c r="E62" s="16">
        <f t="shared" si="3"/>
        <v>16.73015873015873</v>
      </c>
      <c r="F62" s="8">
        <f t="shared" si="4"/>
        <v>63</v>
      </c>
      <c r="G62" s="17">
        <f t="shared" si="5"/>
        <v>1159.4</v>
      </c>
      <c r="I62" s="23">
        <v>21</v>
      </c>
    </row>
    <row r="63" spans="1:9" ht="15">
      <c r="A63" s="7" t="s">
        <v>237</v>
      </c>
      <c r="B63" s="11" t="s">
        <v>76</v>
      </c>
      <c r="C63" s="7">
        <v>71</v>
      </c>
      <c r="D63" s="7">
        <v>1435</v>
      </c>
      <c r="E63" s="16">
        <f t="shared" si="3"/>
        <v>20.211267605633804</v>
      </c>
      <c r="F63" s="8">
        <f t="shared" si="4"/>
        <v>71</v>
      </c>
      <c r="G63" s="17">
        <f t="shared" si="5"/>
        <v>1578.5000000000002</v>
      </c>
      <c r="I63" s="23">
        <v>54</v>
      </c>
    </row>
    <row r="64" spans="1:9" ht="15">
      <c r="A64" s="7" t="s">
        <v>89</v>
      </c>
      <c r="B64" s="11" t="s">
        <v>84</v>
      </c>
      <c r="C64" s="7">
        <v>82</v>
      </c>
      <c r="D64" s="7">
        <v>2177</v>
      </c>
      <c r="E64" s="16">
        <f t="shared" si="3"/>
        <v>26.548780487804876</v>
      </c>
      <c r="F64" s="8">
        <f t="shared" si="4"/>
        <v>82</v>
      </c>
      <c r="G64" s="17">
        <f t="shared" si="5"/>
        <v>2394.7000000000003</v>
      </c>
      <c r="I64" s="18">
        <v>1</v>
      </c>
    </row>
    <row r="65" spans="1:9" ht="15">
      <c r="A65" s="7" t="s">
        <v>238</v>
      </c>
      <c r="B65" s="11" t="s">
        <v>82</v>
      </c>
      <c r="C65" s="7">
        <v>47</v>
      </c>
      <c r="D65" s="7">
        <v>472</v>
      </c>
      <c r="E65" s="16">
        <f t="shared" si="3"/>
        <v>10.042553191489361</v>
      </c>
      <c r="F65" s="8">
        <f t="shared" si="4"/>
        <v>47</v>
      </c>
      <c r="G65" s="17">
        <f t="shared" si="5"/>
        <v>495.6</v>
      </c>
      <c r="H65" s="17"/>
      <c r="I65" s="23">
        <v>324</v>
      </c>
    </row>
    <row r="66" spans="1:9" ht="15">
      <c r="A66" s="7" t="s">
        <v>90</v>
      </c>
      <c r="B66" s="11" t="s">
        <v>91</v>
      </c>
      <c r="C66" s="7">
        <v>2</v>
      </c>
      <c r="D66" s="7">
        <v>54</v>
      </c>
      <c r="E66" s="16">
        <f t="shared" si="3"/>
        <v>27</v>
      </c>
      <c r="F66" s="8">
        <f t="shared" si="4"/>
        <v>2</v>
      </c>
      <c r="G66" s="17">
        <f t="shared" si="5"/>
        <v>56.7</v>
      </c>
      <c r="H66" s="17"/>
      <c r="I66" s="23">
        <v>34</v>
      </c>
    </row>
    <row r="67" spans="1:9" ht="15">
      <c r="A67" s="7" t="s">
        <v>92</v>
      </c>
      <c r="B67" s="11" t="s">
        <v>93</v>
      </c>
      <c r="C67" s="7">
        <v>10</v>
      </c>
      <c r="D67" s="7">
        <v>110</v>
      </c>
      <c r="E67" s="16">
        <f t="shared" si="3"/>
        <v>11</v>
      </c>
      <c r="F67" s="8">
        <f t="shared" si="4"/>
        <v>10</v>
      </c>
      <c r="G67" s="17">
        <f t="shared" si="5"/>
        <v>115.5</v>
      </c>
      <c r="I67" s="18">
        <v>45</v>
      </c>
    </row>
    <row r="68" spans="1:9" ht="15">
      <c r="A68" s="7" t="s">
        <v>94</v>
      </c>
      <c r="B68" s="11" t="s">
        <v>2</v>
      </c>
      <c r="C68" s="7">
        <v>25</v>
      </c>
      <c r="D68" s="7">
        <v>139</v>
      </c>
      <c r="E68" s="16">
        <f t="shared" si="3"/>
        <v>5.56</v>
      </c>
      <c r="F68" s="8">
        <f t="shared" si="4"/>
        <v>25</v>
      </c>
      <c r="G68" s="17">
        <f t="shared" si="5"/>
        <v>145.95000000000002</v>
      </c>
      <c r="I68" s="18">
        <v>5</v>
      </c>
    </row>
    <row r="69" spans="1:9" ht="15">
      <c r="A69" s="7" t="s">
        <v>95</v>
      </c>
      <c r="B69" s="11" t="s">
        <v>76</v>
      </c>
      <c r="C69" s="7">
        <v>42</v>
      </c>
      <c r="D69" s="7">
        <v>732</v>
      </c>
      <c r="E69" s="16">
        <f t="shared" si="3"/>
        <v>17.428571428571427</v>
      </c>
      <c r="F69" s="8">
        <f t="shared" si="4"/>
        <v>42</v>
      </c>
      <c r="G69" s="17">
        <f t="shared" si="5"/>
        <v>768.6</v>
      </c>
      <c r="I69" s="18">
        <v>54</v>
      </c>
    </row>
    <row r="70" spans="1:9" ht="15">
      <c r="A70" s="7" t="s">
        <v>96</v>
      </c>
      <c r="B70" s="11" t="s">
        <v>69</v>
      </c>
      <c r="C70" s="7">
        <v>8</v>
      </c>
      <c r="D70" s="7">
        <v>28</v>
      </c>
      <c r="E70" s="16">
        <f aca="true" t="shared" si="6" ref="E70:E101">D70/C70</f>
        <v>3.5</v>
      </c>
      <c r="F70" s="8">
        <f aca="true" t="shared" si="7" ref="F70:F101">C70</f>
        <v>8</v>
      </c>
      <c r="G70" s="17">
        <f aca="true" t="shared" si="8" ref="G70:G101">IF(D70&lt;750,D70*1.05,D70*1.1)</f>
        <v>29.400000000000002</v>
      </c>
      <c r="I70" s="18">
        <v>2</v>
      </c>
    </row>
    <row r="71" spans="1:9" ht="15">
      <c r="A71" s="7" t="s">
        <v>97</v>
      </c>
      <c r="B71" s="11" t="s">
        <v>80</v>
      </c>
      <c r="C71" s="7">
        <v>65</v>
      </c>
      <c r="D71" s="7">
        <v>1233</v>
      </c>
      <c r="E71" s="16">
        <f t="shared" si="6"/>
        <v>18.96923076923077</v>
      </c>
      <c r="F71" s="8">
        <f t="shared" si="7"/>
        <v>65</v>
      </c>
      <c r="G71" s="17">
        <f t="shared" si="8"/>
        <v>1356.3000000000002</v>
      </c>
      <c r="I71" s="18">
        <v>234</v>
      </c>
    </row>
    <row r="72" spans="1:9" ht="15">
      <c r="A72" s="7" t="s">
        <v>98</v>
      </c>
      <c r="B72" s="11" t="s">
        <v>99</v>
      </c>
      <c r="C72" s="7">
        <v>16</v>
      </c>
      <c r="D72" s="7">
        <v>77</v>
      </c>
      <c r="E72" s="16">
        <f t="shared" si="6"/>
        <v>4.8125</v>
      </c>
      <c r="F72" s="8">
        <f t="shared" si="7"/>
        <v>16</v>
      </c>
      <c r="G72" s="17">
        <f t="shared" si="8"/>
        <v>80.85000000000001</v>
      </c>
      <c r="I72" s="18">
        <v>12</v>
      </c>
    </row>
    <row r="73" spans="1:9" ht="15">
      <c r="A73" s="7" t="s">
        <v>100</v>
      </c>
      <c r="B73" s="11" t="s">
        <v>2</v>
      </c>
      <c r="C73" s="7">
        <v>8</v>
      </c>
      <c r="D73" s="7">
        <v>56</v>
      </c>
      <c r="E73" s="16">
        <f t="shared" si="6"/>
        <v>7</v>
      </c>
      <c r="F73" s="8">
        <f t="shared" si="7"/>
        <v>8</v>
      </c>
      <c r="G73" s="17">
        <f t="shared" si="8"/>
        <v>58.800000000000004</v>
      </c>
      <c r="I73" s="23">
        <v>32</v>
      </c>
    </row>
    <row r="74" spans="1:9" ht="15">
      <c r="A74" s="7" t="s">
        <v>101</v>
      </c>
      <c r="B74" s="11" t="s">
        <v>93</v>
      </c>
      <c r="C74" s="7">
        <v>23</v>
      </c>
      <c r="D74" s="7">
        <v>441</v>
      </c>
      <c r="E74" s="16">
        <f t="shared" si="6"/>
        <v>19.17391304347826</v>
      </c>
      <c r="F74" s="8">
        <f t="shared" si="7"/>
        <v>23</v>
      </c>
      <c r="G74" s="17">
        <f t="shared" si="8"/>
        <v>463.05</v>
      </c>
      <c r="I74" s="18">
        <v>45</v>
      </c>
    </row>
    <row r="75" spans="1:9" ht="15">
      <c r="A75" s="7" t="s">
        <v>102</v>
      </c>
      <c r="B75" s="11" t="s">
        <v>84</v>
      </c>
      <c r="C75" s="7">
        <v>2</v>
      </c>
      <c r="D75" s="7">
        <v>21</v>
      </c>
      <c r="E75" s="16">
        <f t="shared" si="6"/>
        <v>10.5</v>
      </c>
      <c r="F75" s="8">
        <f t="shared" si="7"/>
        <v>2</v>
      </c>
      <c r="G75" s="17">
        <f t="shared" si="8"/>
        <v>22.05</v>
      </c>
      <c r="I75" s="18">
        <v>45</v>
      </c>
    </row>
    <row r="76" spans="1:9" ht="15">
      <c r="A76" s="7" t="s">
        <v>239</v>
      </c>
      <c r="B76" s="11" t="s">
        <v>110</v>
      </c>
      <c r="C76" s="7">
        <v>21</v>
      </c>
      <c r="D76" s="7">
        <v>187</v>
      </c>
      <c r="E76" s="16">
        <f t="shared" si="6"/>
        <v>8.904761904761905</v>
      </c>
      <c r="F76" s="8">
        <f t="shared" si="7"/>
        <v>21</v>
      </c>
      <c r="G76" s="17">
        <f t="shared" si="8"/>
        <v>196.35</v>
      </c>
      <c r="H76" s="17"/>
      <c r="I76" s="23">
        <v>23</v>
      </c>
    </row>
    <row r="77" spans="1:9" ht="15">
      <c r="A77" s="7" t="s">
        <v>103</v>
      </c>
      <c r="B77" s="11" t="s">
        <v>93</v>
      </c>
      <c r="C77" s="7">
        <v>8</v>
      </c>
      <c r="D77" s="7">
        <v>146</v>
      </c>
      <c r="E77" s="16">
        <f t="shared" si="6"/>
        <v>18.25</v>
      </c>
      <c r="F77" s="8">
        <f t="shared" si="7"/>
        <v>8</v>
      </c>
      <c r="G77" s="17">
        <f t="shared" si="8"/>
        <v>153.3</v>
      </c>
      <c r="H77" s="17"/>
      <c r="I77" s="23">
        <v>12</v>
      </c>
    </row>
    <row r="78" spans="1:9" ht="15">
      <c r="A78" s="7" t="s">
        <v>240</v>
      </c>
      <c r="B78" s="11" t="s">
        <v>55</v>
      </c>
      <c r="C78" s="7">
        <v>71</v>
      </c>
      <c r="D78" s="7">
        <v>955</v>
      </c>
      <c r="E78" s="16">
        <f t="shared" si="6"/>
        <v>13.450704225352112</v>
      </c>
      <c r="F78" s="8">
        <f t="shared" si="7"/>
        <v>71</v>
      </c>
      <c r="G78" s="17">
        <f t="shared" si="8"/>
        <v>1050.5</v>
      </c>
      <c r="H78" s="17"/>
      <c r="I78" s="18">
        <v>45</v>
      </c>
    </row>
    <row r="79" spans="1:9" ht="15">
      <c r="A79" s="7" t="s">
        <v>241</v>
      </c>
      <c r="B79" s="11" t="s">
        <v>2</v>
      </c>
      <c r="C79" s="7">
        <v>73</v>
      </c>
      <c r="D79" s="7">
        <v>1021</v>
      </c>
      <c r="E79" s="16">
        <f t="shared" si="6"/>
        <v>13.986301369863014</v>
      </c>
      <c r="F79" s="8">
        <f t="shared" si="7"/>
        <v>73</v>
      </c>
      <c r="G79" s="17">
        <f t="shared" si="8"/>
        <v>1123.1000000000001</v>
      </c>
      <c r="H79" s="17"/>
      <c r="I79" s="23">
        <v>12</v>
      </c>
    </row>
    <row r="80" spans="1:9" ht="15">
      <c r="A80" s="7" t="s">
        <v>242</v>
      </c>
      <c r="B80" s="11" t="s">
        <v>110</v>
      </c>
      <c r="C80" s="7">
        <v>14</v>
      </c>
      <c r="D80" s="7">
        <v>284</v>
      </c>
      <c r="E80" s="16">
        <f t="shared" si="6"/>
        <v>20.285714285714285</v>
      </c>
      <c r="F80" s="8">
        <f t="shared" si="7"/>
        <v>14</v>
      </c>
      <c r="G80" s="17">
        <f t="shared" si="8"/>
        <v>298.2</v>
      </c>
      <c r="I80" s="18">
        <v>321</v>
      </c>
    </row>
    <row r="81" spans="1:9" ht="15">
      <c r="A81" s="7" t="s">
        <v>243</v>
      </c>
      <c r="B81" s="11" t="s">
        <v>144</v>
      </c>
      <c r="C81" s="7">
        <v>7</v>
      </c>
      <c r="D81" s="7">
        <v>68</v>
      </c>
      <c r="E81" s="16">
        <f t="shared" si="6"/>
        <v>9.714285714285714</v>
      </c>
      <c r="F81" s="8">
        <f t="shared" si="7"/>
        <v>7</v>
      </c>
      <c r="G81" s="17">
        <f t="shared" si="8"/>
        <v>71.4</v>
      </c>
      <c r="H81" s="7"/>
      <c r="I81" s="23">
        <v>2</v>
      </c>
    </row>
    <row r="82" spans="1:9" ht="15">
      <c r="A82" s="7" t="s">
        <v>244</v>
      </c>
      <c r="B82" s="11" t="s">
        <v>110</v>
      </c>
      <c r="C82" s="7">
        <v>33</v>
      </c>
      <c r="D82" s="7">
        <v>537</v>
      </c>
      <c r="E82" s="16">
        <f t="shared" si="6"/>
        <v>16.272727272727273</v>
      </c>
      <c r="F82" s="8">
        <f t="shared" si="7"/>
        <v>33</v>
      </c>
      <c r="G82" s="17">
        <f t="shared" si="8"/>
        <v>563.85</v>
      </c>
      <c r="H82" s="17"/>
      <c r="I82" s="23">
        <v>12</v>
      </c>
    </row>
    <row r="83" spans="1:9" ht="15">
      <c r="A83" s="7" t="s">
        <v>104</v>
      </c>
      <c r="B83" s="11" t="s">
        <v>84</v>
      </c>
      <c r="C83" s="7">
        <v>82</v>
      </c>
      <c r="D83" s="7">
        <v>2002</v>
      </c>
      <c r="E83" s="16">
        <f t="shared" si="6"/>
        <v>24.414634146341463</v>
      </c>
      <c r="F83" s="8">
        <f t="shared" si="7"/>
        <v>82</v>
      </c>
      <c r="G83" s="17">
        <f t="shared" si="8"/>
        <v>2202.2000000000003</v>
      </c>
      <c r="I83" s="18">
        <v>21</v>
      </c>
    </row>
    <row r="84" spans="1:9" ht="15">
      <c r="A84" s="7" t="s">
        <v>245</v>
      </c>
      <c r="B84" s="11" t="s">
        <v>62</v>
      </c>
      <c r="C84" s="7">
        <v>69</v>
      </c>
      <c r="D84" s="7">
        <v>1136</v>
      </c>
      <c r="E84" s="16">
        <f t="shared" si="6"/>
        <v>16.463768115942027</v>
      </c>
      <c r="F84" s="8">
        <f t="shared" si="7"/>
        <v>69</v>
      </c>
      <c r="G84" s="17">
        <f t="shared" si="8"/>
        <v>1249.6000000000001</v>
      </c>
      <c r="I84" s="18">
        <v>54</v>
      </c>
    </row>
    <row r="85" spans="1:9" ht="15">
      <c r="A85" s="7" t="s">
        <v>105</v>
      </c>
      <c r="B85" s="11" t="s">
        <v>84</v>
      </c>
      <c r="C85" s="7">
        <v>69</v>
      </c>
      <c r="D85" s="7">
        <v>667</v>
      </c>
      <c r="E85" s="16">
        <f t="shared" si="6"/>
        <v>9.666666666666666</v>
      </c>
      <c r="F85" s="8">
        <f t="shared" si="7"/>
        <v>69</v>
      </c>
      <c r="G85" s="17">
        <f t="shared" si="8"/>
        <v>700.35</v>
      </c>
      <c r="H85" s="7"/>
      <c r="I85" s="18">
        <v>32</v>
      </c>
    </row>
    <row r="86" spans="1:9" ht="15">
      <c r="A86" s="7" t="s">
        <v>106</v>
      </c>
      <c r="B86" s="11" t="s">
        <v>91</v>
      </c>
      <c r="C86" s="7">
        <v>70</v>
      </c>
      <c r="D86" s="7">
        <v>1492</v>
      </c>
      <c r="E86" s="16">
        <f t="shared" si="6"/>
        <v>21.314285714285713</v>
      </c>
      <c r="F86" s="8">
        <f t="shared" si="7"/>
        <v>70</v>
      </c>
      <c r="G86" s="17">
        <f t="shared" si="8"/>
        <v>1641.2</v>
      </c>
      <c r="I86" s="18">
        <v>45</v>
      </c>
    </row>
    <row r="87" spans="1:9" ht="15">
      <c r="A87" s="7" t="s">
        <v>107</v>
      </c>
      <c r="B87" s="11" t="s">
        <v>76</v>
      </c>
      <c r="C87" s="7">
        <v>47</v>
      </c>
      <c r="D87" s="7">
        <v>866</v>
      </c>
      <c r="E87" s="16">
        <f t="shared" si="6"/>
        <v>18.425531914893618</v>
      </c>
      <c r="F87" s="8">
        <f t="shared" si="7"/>
        <v>47</v>
      </c>
      <c r="G87" s="17">
        <f t="shared" si="8"/>
        <v>952.6</v>
      </c>
      <c r="I87" s="18">
        <v>54</v>
      </c>
    </row>
    <row r="88" spans="1:9" ht="15">
      <c r="A88" s="7" t="s">
        <v>246</v>
      </c>
      <c r="B88" s="11" t="s">
        <v>2</v>
      </c>
      <c r="C88" s="7">
        <v>9</v>
      </c>
      <c r="D88" s="7">
        <v>106</v>
      </c>
      <c r="E88" s="16">
        <f t="shared" si="6"/>
        <v>11.777777777777779</v>
      </c>
      <c r="F88" s="8">
        <f t="shared" si="7"/>
        <v>9</v>
      </c>
      <c r="G88" s="17">
        <f t="shared" si="8"/>
        <v>111.30000000000001</v>
      </c>
      <c r="I88" s="23">
        <v>435</v>
      </c>
    </row>
    <row r="89" spans="1:9" ht="15">
      <c r="A89" s="7" t="s">
        <v>108</v>
      </c>
      <c r="B89" s="11" t="s">
        <v>82</v>
      </c>
      <c r="C89" s="7">
        <v>47</v>
      </c>
      <c r="D89" s="7">
        <v>275</v>
      </c>
      <c r="E89" s="16">
        <f t="shared" si="6"/>
        <v>5.851063829787234</v>
      </c>
      <c r="F89" s="8">
        <f t="shared" si="7"/>
        <v>47</v>
      </c>
      <c r="G89" s="17">
        <f t="shared" si="8"/>
        <v>288.75</v>
      </c>
      <c r="I89" s="23">
        <v>54</v>
      </c>
    </row>
    <row r="90" spans="1:9" ht="15">
      <c r="A90" s="7" t="s">
        <v>109</v>
      </c>
      <c r="B90" s="11" t="s">
        <v>110</v>
      </c>
      <c r="C90" s="7">
        <v>16</v>
      </c>
      <c r="D90" s="7">
        <v>159</v>
      </c>
      <c r="E90" s="16">
        <f t="shared" si="6"/>
        <v>9.9375</v>
      </c>
      <c r="F90" s="8">
        <f t="shared" si="7"/>
        <v>16</v>
      </c>
      <c r="G90" s="17">
        <f t="shared" si="8"/>
        <v>166.95000000000002</v>
      </c>
      <c r="H90" s="7"/>
      <c r="I90" s="18">
        <v>45</v>
      </c>
    </row>
    <row r="91" spans="1:9" ht="15">
      <c r="A91" s="7" t="s">
        <v>247</v>
      </c>
      <c r="B91" s="11" t="s">
        <v>120</v>
      </c>
      <c r="C91" s="7">
        <v>21</v>
      </c>
      <c r="D91" s="7">
        <v>297</v>
      </c>
      <c r="E91" s="16">
        <f t="shared" si="6"/>
        <v>14.142857142857142</v>
      </c>
      <c r="F91" s="8">
        <f t="shared" si="7"/>
        <v>21</v>
      </c>
      <c r="G91" s="17">
        <f t="shared" si="8"/>
        <v>311.85</v>
      </c>
      <c r="H91" s="17"/>
      <c r="I91" s="23">
        <v>54</v>
      </c>
    </row>
    <row r="92" spans="1:9" ht="15">
      <c r="A92" s="7" t="s">
        <v>248</v>
      </c>
      <c r="B92" s="11" t="s">
        <v>53</v>
      </c>
      <c r="C92" s="7">
        <v>37</v>
      </c>
      <c r="D92" s="7">
        <v>894</v>
      </c>
      <c r="E92" s="16">
        <f t="shared" si="6"/>
        <v>24.16216216216216</v>
      </c>
      <c r="F92" s="8">
        <f t="shared" si="7"/>
        <v>37</v>
      </c>
      <c r="G92" s="17">
        <f t="shared" si="8"/>
        <v>983.4000000000001</v>
      </c>
      <c r="H92" s="17"/>
      <c r="I92" s="18">
        <v>231</v>
      </c>
    </row>
    <row r="93" spans="1:9" ht="15">
      <c r="A93" s="7" t="s">
        <v>111</v>
      </c>
      <c r="B93" s="11" t="s">
        <v>93</v>
      </c>
      <c r="C93" s="7">
        <v>29</v>
      </c>
      <c r="D93" s="7">
        <v>550</v>
      </c>
      <c r="E93" s="16">
        <f t="shared" si="6"/>
        <v>18.96551724137931</v>
      </c>
      <c r="F93" s="8">
        <f t="shared" si="7"/>
        <v>29</v>
      </c>
      <c r="G93" s="17">
        <f t="shared" si="8"/>
        <v>577.5</v>
      </c>
      <c r="I93" s="18">
        <v>21</v>
      </c>
    </row>
    <row r="94" spans="1:9" ht="15">
      <c r="A94" s="7" t="s">
        <v>249</v>
      </c>
      <c r="B94" s="11" t="s">
        <v>84</v>
      </c>
      <c r="C94" s="7">
        <v>70</v>
      </c>
      <c r="D94" s="7">
        <v>1271</v>
      </c>
      <c r="E94" s="16">
        <f t="shared" si="6"/>
        <v>18.15714285714286</v>
      </c>
      <c r="F94" s="8">
        <f t="shared" si="7"/>
        <v>70</v>
      </c>
      <c r="G94" s="17">
        <f t="shared" si="8"/>
        <v>1398.1000000000001</v>
      </c>
      <c r="H94" s="7"/>
      <c r="I94" s="18">
        <v>45</v>
      </c>
    </row>
    <row r="95" spans="1:9" ht="15">
      <c r="A95" s="7" t="s">
        <v>112</v>
      </c>
      <c r="B95" s="11" t="s">
        <v>113</v>
      </c>
      <c r="C95" s="7">
        <v>76</v>
      </c>
      <c r="D95" s="7">
        <v>1173</v>
      </c>
      <c r="E95" s="16">
        <f t="shared" si="6"/>
        <v>15.43421052631579</v>
      </c>
      <c r="F95" s="8">
        <f t="shared" si="7"/>
        <v>76</v>
      </c>
      <c r="G95" s="17">
        <f t="shared" si="8"/>
        <v>1290.3000000000002</v>
      </c>
      <c r="I95" s="18">
        <v>1</v>
      </c>
    </row>
    <row r="96" spans="1:9" ht="15">
      <c r="A96" s="7" t="s">
        <v>250</v>
      </c>
      <c r="B96" s="11" t="s">
        <v>88</v>
      </c>
      <c r="C96" s="7">
        <v>73</v>
      </c>
      <c r="D96" s="7">
        <v>1128</v>
      </c>
      <c r="E96" s="16">
        <f t="shared" si="6"/>
        <v>15.452054794520548</v>
      </c>
      <c r="F96" s="8">
        <f t="shared" si="7"/>
        <v>73</v>
      </c>
      <c r="G96" s="17">
        <f t="shared" si="8"/>
        <v>1240.8000000000002</v>
      </c>
      <c r="H96" s="7"/>
      <c r="I96" s="18">
        <v>2</v>
      </c>
    </row>
    <row r="97" spans="1:9" ht="15">
      <c r="A97" s="7" t="s">
        <v>114</v>
      </c>
      <c r="B97" s="11" t="s">
        <v>2</v>
      </c>
      <c r="C97" s="7">
        <v>43</v>
      </c>
      <c r="D97" s="7">
        <v>760</v>
      </c>
      <c r="E97" s="16">
        <f t="shared" si="6"/>
        <v>17.674418604651162</v>
      </c>
      <c r="F97" s="8">
        <f t="shared" si="7"/>
        <v>43</v>
      </c>
      <c r="G97" s="17">
        <f t="shared" si="8"/>
        <v>836.0000000000001</v>
      </c>
      <c r="I97" s="18">
        <v>54</v>
      </c>
    </row>
    <row r="98" spans="1:9" ht="15">
      <c r="A98" s="7" t="s">
        <v>115</v>
      </c>
      <c r="B98" s="11" t="s">
        <v>86</v>
      </c>
      <c r="C98" s="7">
        <v>3</v>
      </c>
      <c r="D98" s="7">
        <v>16</v>
      </c>
      <c r="E98" s="16">
        <f t="shared" si="6"/>
        <v>5.333333333333333</v>
      </c>
      <c r="F98" s="8">
        <f t="shared" si="7"/>
        <v>3</v>
      </c>
      <c r="G98" s="17">
        <f t="shared" si="8"/>
        <v>16.8</v>
      </c>
      <c r="H98" s="17"/>
      <c r="I98" s="18">
        <v>45</v>
      </c>
    </row>
    <row r="99" spans="1:9" ht="15">
      <c r="A99" s="7" t="s">
        <v>251</v>
      </c>
      <c r="B99" s="11" t="s">
        <v>113</v>
      </c>
      <c r="C99" s="7">
        <v>78</v>
      </c>
      <c r="D99" s="7">
        <v>1203</v>
      </c>
      <c r="E99" s="16">
        <f t="shared" si="6"/>
        <v>15.423076923076923</v>
      </c>
      <c r="F99" s="8">
        <f t="shared" si="7"/>
        <v>78</v>
      </c>
      <c r="G99" s="17">
        <f t="shared" si="8"/>
        <v>1323.3000000000002</v>
      </c>
      <c r="I99" s="18">
        <v>54</v>
      </c>
    </row>
    <row r="100" spans="1:9" ht="15">
      <c r="A100" s="7" t="s">
        <v>116</v>
      </c>
      <c r="B100" s="11" t="s">
        <v>80</v>
      </c>
      <c r="C100" s="7">
        <v>68</v>
      </c>
      <c r="D100" s="7">
        <v>891</v>
      </c>
      <c r="E100" s="16">
        <f t="shared" si="6"/>
        <v>13.102941176470589</v>
      </c>
      <c r="F100" s="8">
        <f t="shared" si="7"/>
        <v>68</v>
      </c>
      <c r="G100" s="17">
        <f t="shared" si="8"/>
        <v>980.1</v>
      </c>
      <c r="I100" s="23">
        <v>12</v>
      </c>
    </row>
    <row r="101" spans="1:9" ht="15">
      <c r="A101" s="7" t="s">
        <v>252</v>
      </c>
      <c r="B101" s="11" t="s">
        <v>53</v>
      </c>
      <c r="C101" s="7">
        <v>20</v>
      </c>
      <c r="D101" s="7">
        <v>532</v>
      </c>
      <c r="E101" s="16">
        <f t="shared" si="6"/>
        <v>26.6</v>
      </c>
      <c r="F101" s="8">
        <f t="shared" si="7"/>
        <v>20</v>
      </c>
      <c r="G101" s="17">
        <f t="shared" si="8"/>
        <v>558.6</v>
      </c>
      <c r="H101" s="17"/>
      <c r="I101" s="18">
        <v>23</v>
      </c>
    </row>
    <row r="102" spans="1:15" ht="15">
      <c r="A102" s="7" t="s">
        <v>117</v>
      </c>
      <c r="B102" s="11" t="s">
        <v>55</v>
      </c>
      <c r="C102" s="7">
        <v>82</v>
      </c>
      <c r="D102" s="7">
        <v>2670</v>
      </c>
      <c r="E102" s="16">
        <f aca="true" t="shared" si="9" ref="E102:E133">D102/C102</f>
        <v>32.5609756097561</v>
      </c>
      <c r="F102" s="8">
        <f aca="true" t="shared" si="10" ref="F102:F136">C102</f>
        <v>82</v>
      </c>
      <c r="G102" s="17">
        <f aca="true" t="shared" si="11" ref="G102:G136">IF(D102&lt;750,D102*1.05,D102*1.1)</f>
        <v>2937.0000000000005</v>
      </c>
      <c r="I102" s="18">
        <v>45</v>
      </c>
      <c r="J102" s="25"/>
      <c r="K102" s="7"/>
      <c r="L102" s="7"/>
      <c r="M102" s="7"/>
      <c r="N102" s="7"/>
      <c r="O102" s="7"/>
    </row>
    <row r="103" spans="1:9" ht="15">
      <c r="A103" s="7" t="s">
        <v>253</v>
      </c>
      <c r="B103" s="11" t="s">
        <v>91</v>
      </c>
      <c r="C103" s="7">
        <v>79</v>
      </c>
      <c r="D103" s="7">
        <v>1729</v>
      </c>
      <c r="E103" s="16">
        <f t="shared" si="9"/>
        <v>21.88607594936709</v>
      </c>
      <c r="F103" s="8">
        <f t="shared" si="10"/>
        <v>79</v>
      </c>
      <c r="G103" s="17">
        <f t="shared" si="11"/>
        <v>1901.9</v>
      </c>
      <c r="I103" s="18">
        <v>12</v>
      </c>
    </row>
    <row r="104" spans="1:9" ht="15">
      <c r="A104" s="7" t="s">
        <v>118</v>
      </c>
      <c r="B104" s="11" t="s">
        <v>69</v>
      </c>
      <c r="C104" s="7">
        <v>35</v>
      </c>
      <c r="D104" s="7">
        <v>317</v>
      </c>
      <c r="E104" s="16">
        <f t="shared" si="9"/>
        <v>9.057142857142857</v>
      </c>
      <c r="F104" s="8">
        <f t="shared" si="10"/>
        <v>35</v>
      </c>
      <c r="G104" s="17">
        <f t="shared" si="11"/>
        <v>332.85</v>
      </c>
      <c r="I104" s="23">
        <v>34</v>
      </c>
    </row>
    <row r="105" spans="1:9" ht="15">
      <c r="A105" s="7" t="s">
        <v>119</v>
      </c>
      <c r="B105" s="11" t="s">
        <v>120</v>
      </c>
      <c r="C105" s="7">
        <v>67</v>
      </c>
      <c r="D105" s="7">
        <v>873</v>
      </c>
      <c r="E105" s="16">
        <f t="shared" si="9"/>
        <v>13.029850746268657</v>
      </c>
      <c r="F105" s="8">
        <f t="shared" si="10"/>
        <v>67</v>
      </c>
      <c r="G105" s="17">
        <f t="shared" si="11"/>
        <v>960.3000000000001</v>
      </c>
      <c r="I105" s="18">
        <v>435</v>
      </c>
    </row>
    <row r="106" spans="1:9" ht="15">
      <c r="A106" s="7" t="s">
        <v>121</v>
      </c>
      <c r="B106" s="11" t="s">
        <v>55</v>
      </c>
      <c r="C106" s="7">
        <v>31</v>
      </c>
      <c r="D106" s="7">
        <v>224</v>
      </c>
      <c r="E106" s="16">
        <f t="shared" si="9"/>
        <v>7.225806451612903</v>
      </c>
      <c r="F106" s="8">
        <f t="shared" si="10"/>
        <v>31</v>
      </c>
      <c r="G106" s="17">
        <f t="shared" si="11"/>
        <v>235.20000000000002</v>
      </c>
      <c r="H106" s="17"/>
      <c r="I106" s="23">
        <v>45</v>
      </c>
    </row>
    <row r="107" spans="1:9" ht="15">
      <c r="A107" s="7" t="s">
        <v>254</v>
      </c>
      <c r="B107" s="11" t="s">
        <v>82</v>
      </c>
      <c r="C107" s="7">
        <v>76</v>
      </c>
      <c r="D107" s="7">
        <v>1144</v>
      </c>
      <c r="E107" s="16">
        <f t="shared" si="9"/>
        <v>15.052631578947368</v>
      </c>
      <c r="F107" s="8">
        <f t="shared" si="10"/>
        <v>76</v>
      </c>
      <c r="G107" s="17">
        <f t="shared" si="11"/>
        <v>1258.4</v>
      </c>
      <c r="I107" s="18">
        <v>21</v>
      </c>
    </row>
    <row r="108" spans="1:9" ht="15">
      <c r="A108" s="7" t="s">
        <v>122</v>
      </c>
      <c r="B108" s="11" t="s">
        <v>123</v>
      </c>
      <c r="C108" s="7">
        <v>82</v>
      </c>
      <c r="D108" s="7">
        <v>2686</v>
      </c>
      <c r="E108" s="16">
        <f t="shared" si="9"/>
        <v>32.75609756097561</v>
      </c>
      <c r="F108" s="8">
        <f t="shared" si="10"/>
        <v>82</v>
      </c>
      <c r="G108" s="17">
        <f t="shared" si="11"/>
        <v>2954.6000000000004</v>
      </c>
      <c r="I108" s="18">
        <v>23</v>
      </c>
    </row>
    <row r="109" spans="1:9" ht="15">
      <c r="A109" s="7" t="s">
        <v>124</v>
      </c>
      <c r="B109" s="11" t="s">
        <v>113</v>
      </c>
      <c r="C109" s="7">
        <v>15</v>
      </c>
      <c r="D109" s="7">
        <v>58</v>
      </c>
      <c r="E109" s="16">
        <f t="shared" si="9"/>
        <v>3.8666666666666667</v>
      </c>
      <c r="F109" s="8">
        <f t="shared" si="10"/>
        <v>15</v>
      </c>
      <c r="G109" s="17">
        <f t="shared" si="11"/>
        <v>60.900000000000006</v>
      </c>
      <c r="I109" s="18">
        <v>5</v>
      </c>
    </row>
    <row r="110" spans="1:9" ht="15">
      <c r="A110" s="7" t="s">
        <v>125</v>
      </c>
      <c r="B110" s="11" t="s">
        <v>76</v>
      </c>
      <c r="C110" s="7">
        <v>62</v>
      </c>
      <c r="D110" s="7">
        <v>809</v>
      </c>
      <c r="E110" s="16">
        <f t="shared" si="9"/>
        <v>13.048387096774194</v>
      </c>
      <c r="F110" s="8">
        <f t="shared" si="10"/>
        <v>62</v>
      </c>
      <c r="G110" s="17">
        <f t="shared" si="11"/>
        <v>889.9000000000001</v>
      </c>
      <c r="I110" s="18">
        <v>12</v>
      </c>
    </row>
    <row r="111" spans="1:9" ht="15">
      <c r="A111" s="7" t="s">
        <v>126</v>
      </c>
      <c r="B111" s="11" t="s">
        <v>53</v>
      </c>
      <c r="C111" s="7">
        <v>21</v>
      </c>
      <c r="D111" s="7">
        <v>230</v>
      </c>
      <c r="E111" s="16">
        <f t="shared" si="9"/>
        <v>10.952380952380953</v>
      </c>
      <c r="F111" s="8">
        <f t="shared" si="10"/>
        <v>21</v>
      </c>
      <c r="G111" s="17">
        <f t="shared" si="11"/>
        <v>241.5</v>
      </c>
      <c r="I111" s="18">
        <v>12</v>
      </c>
    </row>
    <row r="112" spans="1:9" ht="15">
      <c r="A112" s="7" t="s">
        <v>127</v>
      </c>
      <c r="B112" s="11" t="s">
        <v>88</v>
      </c>
      <c r="C112" s="7">
        <v>10</v>
      </c>
      <c r="D112" s="7">
        <v>43</v>
      </c>
      <c r="E112" s="16">
        <f t="shared" si="9"/>
        <v>4.3</v>
      </c>
      <c r="F112" s="8">
        <f t="shared" si="10"/>
        <v>10</v>
      </c>
      <c r="G112" s="17">
        <f t="shared" si="11"/>
        <v>45.15</v>
      </c>
      <c r="I112" s="18">
        <v>32</v>
      </c>
    </row>
    <row r="113" spans="1:9" ht="15">
      <c r="A113" s="7" t="s">
        <v>128</v>
      </c>
      <c r="B113" s="11" t="s">
        <v>49</v>
      </c>
      <c r="C113" s="7">
        <v>71</v>
      </c>
      <c r="D113" s="7">
        <v>1051</v>
      </c>
      <c r="E113" s="16">
        <f t="shared" si="9"/>
        <v>14.80281690140845</v>
      </c>
      <c r="F113" s="8">
        <f t="shared" si="10"/>
        <v>71</v>
      </c>
      <c r="G113" s="17">
        <f t="shared" si="11"/>
        <v>1156.1000000000001</v>
      </c>
      <c r="I113" s="18">
        <v>45</v>
      </c>
    </row>
    <row r="114" spans="1:9" ht="15">
      <c r="A114" s="7" t="s">
        <v>129</v>
      </c>
      <c r="B114" s="11" t="s">
        <v>82</v>
      </c>
      <c r="C114" s="7">
        <v>15</v>
      </c>
      <c r="D114" s="7">
        <v>104</v>
      </c>
      <c r="E114" s="16">
        <f t="shared" si="9"/>
        <v>6.933333333333334</v>
      </c>
      <c r="F114" s="8">
        <f t="shared" si="10"/>
        <v>15</v>
      </c>
      <c r="G114" s="17">
        <f t="shared" si="11"/>
        <v>109.2</v>
      </c>
      <c r="I114" s="18">
        <v>12</v>
      </c>
    </row>
    <row r="115" spans="1:9" ht="15">
      <c r="A115" s="7" t="s">
        <v>130</v>
      </c>
      <c r="B115" s="11" t="s">
        <v>2</v>
      </c>
      <c r="C115" s="7">
        <v>6</v>
      </c>
      <c r="D115" s="7">
        <v>87</v>
      </c>
      <c r="E115" s="16">
        <f t="shared" si="9"/>
        <v>14.5</v>
      </c>
      <c r="F115" s="8">
        <f t="shared" si="10"/>
        <v>6</v>
      </c>
      <c r="G115" s="17">
        <f t="shared" si="11"/>
        <v>91.35000000000001</v>
      </c>
      <c r="H115" s="17"/>
      <c r="I115" s="23">
        <v>435</v>
      </c>
    </row>
    <row r="116" spans="1:9" ht="15">
      <c r="A116" s="7" t="s">
        <v>255</v>
      </c>
      <c r="B116" s="11" t="s">
        <v>91</v>
      </c>
      <c r="C116" s="7">
        <v>46</v>
      </c>
      <c r="D116" s="7">
        <v>410</v>
      </c>
      <c r="E116" s="16">
        <f t="shared" si="9"/>
        <v>8.91304347826087</v>
      </c>
      <c r="F116" s="8">
        <f t="shared" si="10"/>
        <v>46</v>
      </c>
      <c r="G116" s="17">
        <f t="shared" si="11"/>
        <v>430.5</v>
      </c>
      <c r="H116" s="17"/>
      <c r="I116" s="18">
        <v>54</v>
      </c>
    </row>
    <row r="117" spans="1:9" ht="15">
      <c r="A117" s="7" t="s">
        <v>256</v>
      </c>
      <c r="B117" s="11" t="s">
        <v>144</v>
      </c>
      <c r="C117" s="7">
        <v>2</v>
      </c>
      <c r="D117" s="7">
        <v>15</v>
      </c>
      <c r="E117" s="16">
        <f t="shared" si="9"/>
        <v>7.5</v>
      </c>
      <c r="F117" s="8">
        <f t="shared" si="10"/>
        <v>2</v>
      </c>
      <c r="G117" s="17">
        <f t="shared" si="11"/>
        <v>15.75</v>
      </c>
      <c r="H117" s="17"/>
      <c r="I117" s="23">
        <v>34</v>
      </c>
    </row>
    <row r="118" spans="1:9" ht="15">
      <c r="A118" s="7" t="s">
        <v>131</v>
      </c>
      <c r="B118" s="11" t="s">
        <v>55</v>
      </c>
      <c r="C118" s="7">
        <v>10</v>
      </c>
      <c r="D118" s="7">
        <v>116</v>
      </c>
      <c r="E118" s="16">
        <f t="shared" si="9"/>
        <v>11.6</v>
      </c>
      <c r="F118" s="8">
        <f t="shared" si="10"/>
        <v>10</v>
      </c>
      <c r="G118" s="17">
        <f t="shared" si="11"/>
        <v>121.80000000000001</v>
      </c>
      <c r="I118" s="18">
        <v>2</v>
      </c>
    </row>
    <row r="119" spans="1:13" ht="15">
      <c r="A119" s="7" t="s">
        <v>132</v>
      </c>
      <c r="B119" s="11" t="s">
        <v>55</v>
      </c>
      <c r="C119" s="7">
        <v>45</v>
      </c>
      <c r="D119" s="7">
        <v>356</v>
      </c>
      <c r="E119" s="16">
        <f t="shared" si="9"/>
        <v>7.911111111111111</v>
      </c>
      <c r="F119" s="8">
        <f t="shared" si="10"/>
        <v>45</v>
      </c>
      <c r="G119" s="17">
        <f t="shared" si="11"/>
        <v>373.8</v>
      </c>
      <c r="I119" s="18">
        <v>54</v>
      </c>
      <c r="J119" s="25"/>
      <c r="K119" s="7"/>
      <c r="L119" s="7"/>
      <c r="M119" s="7"/>
    </row>
    <row r="120" spans="1:13" ht="15">
      <c r="A120" s="7" t="s">
        <v>133</v>
      </c>
      <c r="B120" s="11" t="s">
        <v>57</v>
      </c>
      <c r="C120" s="7">
        <v>32</v>
      </c>
      <c r="D120" s="7">
        <v>523</v>
      </c>
      <c r="E120" s="16">
        <f t="shared" si="9"/>
        <v>16.34375</v>
      </c>
      <c r="F120" s="8">
        <f t="shared" si="10"/>
        <v>32</v>
      </c>
      <c r="G120" s="17">
        <f t="shared" si="11"/>
        <v>549.15</v>
      </c>
      <c r="I120" s="18">
        <v>34</v>
      </c>
      <c r="J120" s="25"/>
      <c r="K120" s="7"/>
      <c r="L120" s="7"/>
      <c r="M120" s="7"/>
    </row>
    <row r="121" spans="1:9" ht="15">
      <c r="A121" s="7" t="s">
        <v>257</v>
      </c>
      <c r="B121" s="11" t="s">
        <v>74</v>
      </c>
      <c r="C121" s="7">
        <v>11</v>
      </c>
      <c r="D121" s="7">
        <v>243</v>
      </c>
      <c r="E121" s="16">
        <f t="shared" si="9"/>
        <v>22.09090909090909</v>
      </c>
      <c r="F121" s="8">
        <f t="shared" si="10"/>
        <v>11</v>
      </c>
      <c r="G121" s="17">
        <f t="shared" si="11"/>
        <v>255.15</v>
      </c>
      <c r="H121" s="7"/>
      <c r="I121" s="26">
        <v>2</v>
      </c>
    </row>
    <row r="122" spans="1:9" ht="15">
      <c r="A122" s="7" t="s">
        <v>134</v>
      </c>
      <c r="B122" s="11" t="s">
        <v>65</v>
      </c>
      <c r="C122" s="7">
        <v>1</v>
      </c>
      <c r="D122" s="7">
        <v>3</v>
      </c>
      <c r="E122" s="16">
        <f t="shared" si="9"/>
        <v>3</v>
      </c>
      <c r="F122" s="8">
        <f t="shared" si="10"/>
        <v>1</v>
      </c>
      <c r="G122" s="17">
        <f t="shared" si="11"/>
        <v>3.1500000000000004</v>
      </c>
      <c r="I122" s="18">
        <v>1</v>
      </c>
    </row>
    <row r="123" spans="1:15" ht="15">
      <c r="A123" s="7" t="s">
        <v>135</v>
      </c>
      <c r="B123" s="11" t="s">
        <v>86</v>
      </c>
      <c r="C123" s="7">
        <v>75</v>
      </c>
      <c r="D123" s="7">
        <v>1964</v>
      </c>
      <c r="E123" s="16">
        <f t="shared" si="9"/>
        <v>26.186666666666667</v>
      </c>
      <c r="F123" s="8">
        <f t="shared" si="10"/>
        <v>75</v>
      </c>
      <c r="G123" s="17">
        <f t="shared" si="11"/>
        <v>2160.4</v>
      </c>
      <c r="I123" s="18">
        <v>54</v>
      </c>
      <c r="J123" s="25"/>
      <c r="K123" s="7"/>
      <c r="L123" s="7"/>
      <c r="M123" s="7"/>
      <c r="N123" s="7"/>
      <c r="O123" s="7"/>
    </row>
    <row r="124" spans="1:9" ht="15">
      <c r="A124" s="7" t="s">
        <v>258</v>
      </c>
      <c r="B124" s="11" t="s">
        <v>110</v>
      </c>
      <c r="C124" s="7">
        <v>53</v>
      </c>
      <c r="D124" s="7">
        <v>1099</v>
      </c>
      <c r="E124" s="16">
        <f t="shared" si="9"/>
        <v>20.735849056603772</v>
      </c>
      <c r="F124" s="8">
        <f t="shared" si="10"/>
        <v>53</v>
      </c>
      <c r="G124" s="17">
        <f t="shared" si="11"/>
        <v>1208.9</v>
      </c>
      <c r="H124" s="7"/>
      <c r="I124" s="18">
        <v>34</v>
      </c>
    </row>
    <row r="125" spans="1:9" ht="15">
      <c r="A125" s="7" t="s">
        <v>136</v>
      </c>
      <c r="B125" s="11" t="s">
        <v>78</v>
      </c>
      <c r="C125" s="7">
        <v>5</v>
      </c>
      <c r="D125" s="7">
        <v>12</v>
      </c>
      <c r="E125" s="16">
        <f t="shared" si="9"/>
        <v>2.4</v>
      </c>
      <c r="F125" s="8">
        <f t="shared" si="10"/>
        <v>5</v>
      </c>
      <c r="G125" s="17">
        <f t="shared" si="11"/>
        <v>12.600000000000001</v>
      </c>
      <c r="I125" s="18">
        <v>2</v>
      </c>
    </row>
    <row r="126" spans="1:12" ht="15">
      <c r="A126" s="7" t="s">
        <v>137</v>
      </c>
      <c r="B126" s="11" t="s">
        <v>138</v>
      </c>
      <c r="C126" s="7">
        <v>49</v>
      </c>
      <c r="D126" s="7">
        <v>739</v>
      </c>
      <c r="E126" s="16">
        <f t="shared" si="9"/>
        <v>15.081632653061224</v>
      </c>
      <c r="F126" s="8">
        <f t="shared" si="10"/>
        <v>49</v>
      </c>
      <c r="G126" s="17">
        <f t="shared" si="11"/>
        <v>775.95</v>
      </c>
      <c r="I126" s="18">
        <v>45</v>
      </c>
      <c r="J126" s="25"/>
      <c r="K126" s="21"/>
      <c r="L126" s="22"/>
    </row>
    <row r="127" spans="1:9" ht="15">
      <c r="A127" s="7" t="s">
        <v>259</v>
      </c>
      <c r="B127" s="11" t="s">
        <v>93</v>
      </c>
      <c r="C127" s="7">
        <v>37</v>
      </c>
      <c r="D127" s="7">
        <v>380</v>
      </c>
      <c r="E127" s="16">
        <f t="shared" si="9"/>
        <v>10.27027027027027</v>
      </c>
      <c r="F127" s="8">
        <f t="shared" si="10"/>
        <v>37</v>
      </c>
      <c r="G127" s="17">
        <f t="shared" si="11"/>
        <v>399</v>
      </c>
      <c r="H127" s="17"/>
      <c r="I127" s="23">
        <v>45</v>
      </c>
    </row>
    <row r="128" spans="1:9" ht="15">
      <c r="A128" s="7" t="s">
        <v>139</v>
      </c>
      <c r="B128" s="11" t="s">
        <v>120</v>
      </c>
      <c r="C128" s="7">
        <v>17</v>
      </c>
      <c r="D128" s="7">
        <v>227</v>
      </c>
      <c r="E128" s="16">
        <f t="shared" si="9"/>
        <v>13.352941176470589</v>
      </c>
      <c r="F128" s="8">
        <f t="shared" si="10"/>
        <v>17</v>
      </c>
      <c r="G128" s="17">
        <f t="shared" si="11"/>
        <v>238.35000000000002</v>
      </c>
      <c r="H128" s="17"/>
      <c r="I128" s="18">
        <v>12</v>
      </c>
    </row>
    <row r="129" spans="1:9" ht="15">
      <c r="A129" s="7" t="s">
        <v>140</v>
      </c>
      <c r="B129" s="11" t="s">
        <v>74</v>
      </c>
      <c r="C129" s="7">
        <v>30</v>
      </c>
      <c r="D129" s="7">
        <v>814</v>
      </c>
      <c r="E129" s="16">
        <f t="shared" si="9"/>
        <v>27.133333333333333</v>
      </c>
      <c r="F129" s="8">
        <f t="shared" si="10"/>
        <v>30</v>
      </c>
      <c r="G129" s="17">
        <f t="shared" si="11"/>
        <v>895.4000000000001</v>
      </c>
      <c r="I129" s="18">
        <v>12</v>
      </c>
    </row>
    <row r="130" spans="1:9" ht="15">
      <c r="A130" s="7" t="s">
        <v>260</v>
      </c>
      <c r="B130" s="11" t="s">
        <v>120</v>
      </c>
      <c r="C130" s="7">
        <v>31</v>
      </c>
      <c r="D130" s="7">
        <v>518</v>
      </c>
      <c r="E130" s="16">
        <f t="shared" si="9"/>
        <v>16.70967741935484</v>
      </c>
      <c r="F130" s="8">
        <f t="shared" si="10"/>
        <v>31</v>
      </c>
      <c r="G130" s="17">
        <f t="shared" si="11"/>
        <v>543.9</v>
      </c>
      <c r="H130" s="17"/>
      <c r="I130" s="23">
        <v>1</v>
      </c>
    </row>
    <row r="131" spans="1:13" ht="15">
      <c r="A131" s="7" t="s">
        <v>141</v>
      </c>
      <c r="B131" s="11" t="s">
        <v>93</v>
      </c>
      <c r="C131" s="7">
        <v>44</v>
      </c>
      <c r="D131" s="7">
        <v>933</v>
      </c>
      <c r="E131" s="16">
        <f t="shared" si="9"/>
        <v>21.204545454545453</v>
      </c>
      <c r="F131" s="8">
        <f t="shared" si="10"/>
        <v>44</v>
      </c>
      <c r="G131" s="17">
        <f t="shared" si="11"/>
        <v>1026.3000000000002</v>
      </c>
      <c r="I131" s="18">
        <v>342</v>
      </c>
      <c r="J131" s="25"/>
      <c r="K131" s="7"/>
      <c r="L131" s="7"/>
      <c r="M131" s="7"/>
    </row>
    <row r="132" spans="1:13" ht="15">
      <c r="A132" s="7" t="s">
        <v>142</v>
      </c>
      <c r="B132" s="11" t="s">
        <v>91</v>
      </c>
      <c r="C132" s="7">
        <v>41</v>
      </c>
      <c r="D132" s="7">
        <v>601</v>
      </c>
      <c r="E132" s="16">
        <f t="shared" si="9"/>
        <v>14.658536585365853</v>
      </c>
      <c r="F132" s="8">
        <f t="shared" si="10"/>
        <v>41</v>
      </c>
      <c r="G132" s="17">
        <f t="shared" si="11"/>
        <v>631.0500000000001</v>
      </c>
      <c r="I132" s="18">
        <v>54</v>
      </c>
      <c r="J132" s="25"/>
      <c r="K132" s="7"/>
      <c r="L132" s="7"/>
      <c r="M132" s="7"/>
    </row>
    <row r="133" spans="1:13" ht="15">
      <c r="A133" s="7" t="s">
        <v>143</v>
      </c>
      <c r="B133" s="11" t="s">
        <v>144</v>
      </c>
      <c r="C133" s="7">
        <v>23</v>
      </c>
      <c r="D133" s="7">
        <v>244</v>
      </c>
      <c r="E133" s="16">
        <f t="shared" si="9"/>
        <v>10.608695652173912</v>
      </c>
      <c r="F133" s="8">
        <f t="shared" si="10"/>
        <v>23</v>
      </c>
      <c r="G133" s="17">
        <f t="shared" si="11"/>
        <v>256.2</v>
      </c>
      <c r="I133" s="18">
        <v>45</v>
      </c>
      <c r="J133" s="25"/>
      <c r="K133" s="7"/>
      <c r="L133" s="7"/>
      <c r="M133" s="7"/>
    </row>
    <row r="134" spans="1:9" ht="15">
      <c r="A134" s="7" t="s">
        <v>261</v>
      </c>
      <c r="B134" s="11" t="s">
        <v>74</v>
      </c>
      <c r="C134" s="7">
        <v>11</v>
      </c>
      <c r="D134" s="7">
        <v>190</v>
      </c>
      <c r="E134" s="16">
        <f>D134/C134</f>
        <v>17.272727272727273</v>
      </c>
      <c r="F134" s="8">
        <f t="shared" si="10"/>
        <v>11</v>
      </c>
      <c r="G134" s="17">
        <f t="shared" si="11"/>
        <v>199.5</v>
      </c>
      <c r="H134" s="17"/>
      <c r="I134" s="23">
        <v>1</v>
      </c>
    </row>
    <row r="135" spans="1:13" ht="15">
      <c r="A135" s="7" t="s">
        <v>145</v>
      </c>
      <c r="B135" s="11" t="s">
        <v>80</v>
      </c>
      <c r="C135" s="7">
        <v>45</v>
      </c>
      <c r="D135" s="7">
        <v>455</v>
      </c>
      <c r="E135" s="16">
        <f>D135/C135</f>
        <v>10.11111111111111</v>
      </c>
      <c r="F135" s="8">
        <f t="shared" si="10"/>
        <v>45</v>
      </c>
      <c r="G135" s="17">
        <f t="shared" si="11"/>
        <v>477.75</v>
      </c>
      <c r="I135" s="18">
        <v>23</v>
      </c>
      <c r="J135" s="25"/>
      <c r="K135" s="7"/>
      <c r="L135" s="7"/>
      <c r="M135" s="7"/>
    </row>
    <row r="136" spans="1:13" ht="15">
      <c r="A136" s="7" t="s">
        <v>262</v>
      </c>
      <c r="B136" s="11" t="s">
        <v>144</v>
      </c>
      <c r="C136" s="7">
        <v>61</v>
      </c>
      <c r="D136" s="7">
        <v>699</v>
      </c>
      <c r="E136" s="16">
        <f>D136/C136</f>
        <v>11.459016393442623</v>
      </c>
      <c r="F136" s="8">
        <f t="shared" si="10"/>
        <v>61</v>
      </c>
      <c r="G136" s="17">
        <f t="shared" si="11"/>
        <v>733.95</v>
      </c>
      <c r="I136" s="23">
        <v>45</v>
      </c>
      <c r="J136" s="25"/>
      <c r="K136" s="7"/>
      <c r="L136" s="7"/>
      <c r="M136" s="7"/>
    </row>
    <row r="137" spans="1:13" ht="15">
      <c r="A137" s="7" t="s">
        <v>146</v>
      </c>
      <c r="B137" s="11" t="s">
        <v>147</v>
      </c>
      <c r="C137" s="7">
        <v>72</v>
      </c>
      <c r="D137" s="7">
        <v>906</v>
      </c>
      <c r="E137" s="16">
        <f>D137/C137</f>
        <v>12.583333333333334</v>
      </c>
      <c r="F137" s="8">
        <f>C137</f>
        <v>72</v>
      </c>
      <c r="G137" s="17">
        <f>IF(D137&lt;750,D137*1.05,D137*1.1)</f>
        <v>996.6000000000001</v>
      </c>
      <c r="I137" s="18">
        <v>45</v>
      </c>
      <c r="J137" s="25"/>
      <c r="K137" s="7"/>
      <c r="L137" s="7"/>
      <c r="M137" s="7"/>
    </row>
    <row r="138" spans="1:13" ht="15">
      <c r="A138" s="7" t="s">
        <v>148</v>
      </c>
      <c r="B138" s="11" t="s">
        <v>76</v>
      </c>
      <c r="C138" s="7">
        <v>10</v>
      </c>
      <c r="D138" s="7">
        <v>88</v>
      </c>
      <c r="E138" s="16">
        <f>D138/C138</f>
        <v>8.8</v>
      </c>
      <c r="F138" s="8">
        <f>C138</f>
        <v>10</v>
      </c>
      <c r="G138" s="17">
        <f>IF(D138&lt;750,D138*1.05,D138*1.1)</f>
        <v>92.4</v>
      </c>
      <c r="I138" s="23">
        <v>45</v>
      </c>
      <c r="J138" s="25"/>
      <c r="K138" s="7"/>
      <c r="L138" s="7"/>
      <c r="M138" s="7"/>
    </row>
    <row r="139" spans="1:15" ht="15">
      <c r="A139" s="7" t="s">
        <v>263</v>
      </c>
      <c r="B139" s="11" t="s">
        <v>123</v>
      </c>
      <c r="C139" s="7">
        <v>68</v>
      </c>
      <c r="D139" s="7">
        <v>1118</v>
      </c>
      <c r="E139" s="16">
        <f aca="true" t="shared" si="12" ref="E139:E170">D139/C139</f>
        <v>16.441176470588236</v>
      </c>
      <c r="F139" s="8">
        <f aca="true" t="shared" si="13" ref="F139:F170">C139</f>
        <v>68</v>
      </c>
      <c r="G139" s="17">
        <f aca="true" t="shared" si="14" ref="G139:G170">IF(D139&lt;750,D139*1.05,D139*1.1)</f>
        <v>1229.8000000000002</v>
      </c>
      <c r="H139" s="7"/>
      <c r="I139" s="18">
        <v>213</v>
      </c>
      <c r="J139" s="25"/>
      <c r="K139" s="7"/>
      <c r="L139" s="7"/>
      <c r="M139" s="7"/>
      <c r="N139" s="7"/>
      <c r="O139" s="7"/>
    </row>
    <row r="140" spans="1:15" ht="15">
      <c r="A140" s="7" t="s">
        <v>264</v>
      </c>
      <c r="B140" s="11" t="s">
        <v>62</v>
      </c>
      <c r="C140" s="7">
        <v>43</v>
      </c>
      <c r="D140" s="7">
        <v>423</v>
      </c>
      <c r="E140" s="16">
        <f t="shared" si="12"/>
        <v>9.837209302325581</v>
      </c>
      <c r="F140" s="8">
        <f t="shared" si="13"/>
        <v>43</v>
      </c>
      <c r="G140" s="17">
        <f t="shared" si="14"/>
        <v>444.15000000000003</v>
      </c>
      <c r="I140" s="23">
        <v>45</v>
      </c>
      <c r="J140" s="25"/>
      <c r="K140" s="7"/>
      <c r="L140" s="7"/>
      <c r="M140" s="7"/>
      <c r="N140" s="7"/>
      <c r="O140" s="7"/>
    </row>
    <row r="141" spans="1:15" ht="15">
      <c r="A141" s="7" t="s">
        <v>149</v>
      </c>
      <c r="B141" s="11" t="s">
        <v>86</v>
      </c>
      <c r="C141" s="7">
        <v>18</v>
      </c>
      <c r="D141" s="7">
        <v>390</v>
      </c>
      <c r="E141" s="16">
        <f t="shared" si="12"/>
        <v>21.666666666666668</v>
      </c>
      <c r="F141" s="8">
        <f t="shared" si="13"/>
        <v>18</v>
      </c>
      <c r="G141" s="17">
        <f t="shared" si="14"/>
        <v>409.5</v>
      </c>
      <c r="I141" s="23">
        <v>23</v>
      </c>
      <c r="J141" s="18"/>
      <c r="K141" s="7"/>
      <c r="L141" s="7"/>
      <c r="M141" s="7"/>
      <c r="N141" s="7"/>
      <c r="O141" s="7"/>
    </row>
    <row r="142" spans="1:15" ht="15">
      <c r="A142" s="7" t="s">
        <v>478</v>
      </c>
      <c r="B142" s="11" t="s">
        <v>76</v>
      </c>
      <c r="C142" s="7">
        <v>2</v>
      </c>
      <c r="D142" s="7">
        <v>9</v>
      </c>
      <c r="E142" s="16">
        <f t="shared" si="12"/>
        <v>4.5</v>
      </c>
      <c r="F142" s="8">
        <f t="shared" si="13"/>
        <v>2</v>
      </c>
      <c r="G142" s="17">
        <f t="shared" si="14"/>
        <v>9.450000000000001</v>
      </c>
      <c r="I142" s="18">
        <v>45</v>
      </c>
      <c r="J142" s="23"/>
      <c r="K142" s="7"/>
      <c r="L142" s="7"/>
      <c r="M142" s="7"/>
      <c r="N142" s="7"/>
      <c r="O142" s="7"/>
    </row>
    <row r="143" spans="1:15" ht="15">
      <c r="A143" s="7" t="s">
        <v>265</v>
      </c>
      <c r="B143" s="11" t="s">
        <v>88</v>
      </c>
      <c r="C143" s="7">
        <v>20</v>
      </c>
      <c r="D143" s="7">
        <v>120</v>
      </c>
      <c r="E143" s="16">
        <f t="shared" si="12"/>
        <v>6</v>
      </c>
      <c r="F143" s="8">
        <f t="shared" si="13"/>
        <v>20</v>
      </c>
      <c r="G143" s="17">
        <f t="shared" si="14"/>
        <v>126</v>
      </c>
      <c r="I143" s="18">
        <v>54</v>
      </c>
      <c r="J143" s="18"/>
      <c r="K143" s="7"/>
      <c r="L143" s="7"/>
      <c r="M143" s="7"/>
      <c r="N143" s="7"/>
      <c r="O143" s="7"/>
    </row>
    <row r="144" spans="1:15" ht="15">
      <c r="A144" s="24" t="s">
        <v>266</v>
      </c>
      <c r="B144" s="11" t="s">
        <v>74</v>
      </c>
      <c r="C144" s="7">
        <v>74</v>
      </c>
      <c r="D144" s="7">
        <v>1178</v>
      </c>
      <c r="E144" s="16">
        <f t="shared" si="12"/>
        <v>15.91891891891892</v>
      </c>
      <c r="F144" s="8">
        <f t="shared" si="13"/>
        <v>74</v>
      </c>
      <c r="G144" s="17">
        <f t="shared" si="14"/>
        <v>1295.8000000000002</v>
      </c>
      <c r="I144" s="23">
        <v>45</v>
      </c>
      <c r="J144" s="23"/>
      <c r="K144" s="7"/>
      <c r="L144" s="7"/>
      <c r="M144" s="7"/>
      <c r="N144" s="7"/>
      <c r="O144" s="7"/>
    </row>
    <row r="145" spans="1:15" ht="15">
      <c r="A145" s="7" t="s">
        <v>150</v>
      </c>
      <c r="B145" s="11" t="s">
        <v>51</v>
      </c>
      <c r="C145" s="7">
        <v>62</v>
      </c>
      <c r="D145" s="7">
        <v>918</v>
      </c>
      <c r="E145" s="16">
        <f t="shared" si="12"/>
        <v>14.806451612903226</v>
      </c>
      <c r="F145" s="8">
        <f t="shared" si="13"/>
        <v>62</v>
      </c>
      <c r="G145" s="17">
        <f t="shared" si="14"/>
        <v>1009.8000000000001</v>
      </c>
      <c r="H145" s="17"/>
      <c r="I145" s="23">
        <v>342</v>
      </c>
      <c r="J145" s="23"/>
      <c r="K145" s="7"/>
      <c r="L145" s="7"/>
      <c r="M145" s="7"/>
      <c r="N145" s="7"/>
      <c r="O145" s="7"/>
    </row>
    <row r="146" spans="1:15" ht="15">
      <c r="A146" s="7" t="s">
        <v>267</v>
      </c>
      <c r="B146" s="11" t="s">
        <v>78</v>
      </c>
      <c r="C146" s="7">
        <v>49</v>
      </c>
      <c r="D146" s="7">
        <v>883</v>
      </c>
      <c r="E146" s="16">
        <f t="shared" si="12"/>
        <v>18.020408163265305</v>
      </c>
      <c r="F146" s="8">
        <f t="shared" si="13"/>
        <v>49</v>
      </c>
      <c r="G146" s="17">
        <f t="shared" si="14"/>
        <v>971.3000000000001</v>
      </c>
      <c r="I146" s="23">
        <v>23</v>
      </c>
      <c r="J146" s="25"/>
      <c r="K146" s="7"/>
      <c r="L146" s="7"/>
      <c r="M146" s="7"/>
      <c r="N146" s="7"/>
      <c r="O146" s="7"/>
    </row>
    <row r="147" spans="1:15" ht="15">
      <c r="A147" s="7" t="s">
        <v>268</v>
      </c>
      <c r="B147" s="11" t="s">
        <v>93</v>
      </c>
      <c r="C147" s="7">
        <v>71</v>
      </c>
      <c r="D147" s="7">
        <v>1341</v>
      </c>
      <c r="E147" s="16">
        <f t="shared" si="12"/>
        <v>18.887323943661972</v>
      </c>
      <c r="F147" s="8">
        <f t="shared" si="13"/>
        <v>71</v>
      </c>
      <c r="G147" s="17">
        <f t="shared" si="14"/>
        <v>1475.1000000000001</v>
      </c>
      <c r="I147" s="23">
        <v>43</v>
      </c>
      <c r="J147" s="25"/>
      <c r="K147" s="7"/>
      <c r="L147" s="7"/>
      <c r="M147" s="7"/>
      <c r="N147" s="7"/>
      <c r="O147" s="7"/>
    </row>
    <row r="148" spans="1:15" ht="15">
      <c r="A148" s="24" t="s">
        <v>151</v>
      </c>
      <c r="B148" s="11" t="s">
        <v>74</v>
      </c>
      <c r="C148" s="7">
        <v>11</v>
      </c>
      <c r="D148" s="7">
        <v>72</v>
      </c>
      <c r="E148" s="16">
        <f t="shared" si="12"/>
        <v>6.545454545454546</v>
      </c>
      <c r="F148" s="8">
        <f t="shared" si="13"/>
        <v>11</v>
      </c>
      <c r="G148" s="17">
        <f t="shared" si="14"/>
        <v>75.60000000000001</v>
      </c>
      <c r="I148" s="23">
        <v>54</v>
      </c>
      <c r="J148" s="25"/>
      <c r="K148" s="7"/>
      <c r="L148" s="7"/>
      <c r="M148" s="7"/>
      <c r="N148" s="7"/>
      <c r="O148" s="7"/>
    </row>
    <row r="149" spans="1:15" ht="15">
      <c r="A149" s="7" t="s">
        <v>152</v>
      </c>
      <c r="B149" s="11" t="s">
        <v>55</v>
      </c>
      <c r="C149" s="7">
        <v>79</v>
      </c>
      <c r="D149" s="7">
        <v>1612</v>
      </c>
      <c r="E149" s="16">
        <f t="shared" si="12"/>
        <v>20.40506329113924</v>
      </c>
      <c r="F149" s="8">
        <f t="shared" si="13"/>
        <v>79</v>
      </c>
      <c r="G149" s="17">
        <f t="shared" si="14"/>
        <v>1773.2</v>
      </c>
      <c r="I149" s="18">
        <v>12</v>
      </c>
      <c r="J149" s="25"/>
      <c r="K149" s="7"/>
      <c r="L149" s="7"/>
      <c r="M149" s="7"/>
      <c r="N149" s="7"/>
      <c r="O149" s="7"/>
    </row>
    <row r="150" spans="1:15" ht="15">
      <c r="A150" s="7" t="s">
        <v>153</v>
      </c>
      <c r="B150" s="11" t="s">
        <v>88</v>
      </c>
      <c r="C150" s="7">
        <v>74</v>
      </c>
      <c r="D150" s="7">
        <v>1832</v>
      </c>
      <c r="E150" s="16">
        <f t="shared" si="12"/>
        <v>24.756756756756758</v>
      </c>
      <c r="F150" s="8">
        <f t="shared" si="13"/>
        <v>74</v>
      </c>
      <c r="G150" s="17">
        <f t="shared" si="14"/>
        <v>2015.2000000000003</v>
      </c>
      <c r="I150" s="23">
        <v>23</v>
      </c>
      <c r="J150" s="25"/>
      <c r="K150" s="7"/>
      <c r="L150" s="7"/>
      <c r="M150" s="7"/>
      <c r="N150" s="7"/>
      <c r="O150" s="7"/>
    </row>
    <row r="151" spans="1:12" ht="15">
      <c r="A151" s="7" t="s">
        <v>154</v>
      </c>
      <c r="B151" s="11" t="s">
        <v>84</v>
      </c>
      <c r="C151" s="7">
        <v>81</v>
      </c>
      <c r="D151" s="7">
        <v>1892</v>
      </c>
      <c r="E151" s="16">
        <f t="shared" si="12"/>
        <v>23.358024691358025</v>
      </c>
      <c r="F151" s="8">
        <f t="shared" si="13"/>
        <v>81</v>
      </c>
      <c r="G151" s="17">
        <f t="shared" si="14"/>
        <v>2081.2000000000003</v>
      </c>
      <c r="I151" s="18">
        <v>34</v>
      </c>
      <c r="J151" s="25"/>
      <c r="K151" s="21"/>
      <c r="L151" s="22"/>
    </row>
    <row r="152" spans="1:10" ht="15">
      <c r="A152" s="24" t="s">
        <v>269</v>
      </c>
      <c r="B152" s="11" t="s">
        <v>53</v>
      </c>
      <c r="C152" s="7">
        <v>38</v>
      </c>
      <c r="D152" s="7">
        <v>360</v>
      </c>
      <c r="E152" s="16">
        <f t="shared" si="12"/>
        <v>9.473684210526315</v>
      </c>
      <c r="F152" s="8">
        <f t="shared" si="13"/>
        <v>38</v>
      </c>
      <c r="G152" s="17">
        <f t="shared" si="14"/>
        <v>378</v>
      </c>
      <c r="H152" s="7"/>
      <c r="I152" s="18">
        <v>12</v>
      </c>
      <c r="J152" s="25"/>
    </row>
    <row r="153" spans="1:13" ht="15">
      <c r="A153" s="7" t="s">
        <v>155</v>
      </c>
      <c r="B153" s="11" t="s">
        <v>47</v>
      </c>
      <c r="C153" s="7">
        <v>73</v>
      </c>
      <c r="D153" s="7">
        <v>2600</v>
      </c>
      <c r="E153" s="16">
        <f t="shared" si="12"/>
        <v>35.61643835616438</v>
      </c>
      <c r="F153" s="8">
        <f t="shared" si="13"/>
        <v>73</v>
      </c>
      <c r="G153" s="17">
        <f t="shared" si="14"/>
        <v>2860.0000000000005</v>
      </c>
      <c r="I153" s="18">
        <v>45</v>
      </c>
      <c r="J153" s="25"/>
      <c r="K153" s="7"/>
      <c r="L153" s="7"/>
      <c r="M153" s="7"/>
    </row>
    <row r="154" spans="1:10" ht="15">
      <c r="A154" s="7" t="s">
        <v>270</v>
      </c>
      <c r="B154" s="11" t="s">
        <v>123</v>
      </c>
      <c r="C154" s="7">
        <v>26</v>
      </c>
      <c r="D154" s="7">
        <v>158</v>
      </c>
      <c r="E154" s="16">
        <f t="shared" si="12"/>
        <v>6.076923076923077</v>
      </c>
      <c r="F154" s="8">
        <f t="shared" si="13"/>
        <v>26</v>
      </c>
      <c r="G154" s="17">
        <f t="shared" si="14"/>
        <v>165.9</v>
      </c>
      <c r="H154" s="17"/>
      <c r="I154" s="23">
        <v>1</v>
      </c>
      <c r="J154" s="25"/>
    </row>
    <row r="155" spans="1:10" ht="15">
      <c r="A155" s="7" t="s">
        <v>271</v>
      </c>
      <c r="B155" s="11" t="s">
        <v>80</v>
      </c>
      <c r="C155" s="7">
        <v>56</v>
      </c>
      <c r="D155" s="7">
        <v>556</v>
      </c>
      <c r="E155" s="16">
        <f t="shared" si="12"/>
        <v>9.928571428571429</v>
      </c>
      <c r="F155" s="8">
        <f t="shared" si="13"/>
        <v>56</v>
      </c>
      <c r="G155" s="17">
        <f t="shared" si="14"/>
        <v>583.8000000000001</v>
      </c>
      <c r="H155" s="17"/>
      <c r="I155" s="18">
        <v>5</v>
      </c>
      <c r="J155" s="25"/>
    </row>
    <row r="156" spans="1:15" ht="15">
      <c r="A156" s="24" t="s">
        <v>272</v>
      </c>
      <c r="B156" s="11" t="s">
        <v>147</v>
      </c>
      <c r="C156" s="7">
        <v>39</v>
      </c>
      <c r="D156" s="7">
        <v>214</v>
      </c>
      <c r="E156" s="16">
        <f t="shared" si="12"/>
        <v>5.487179487179487</v>
      </c>
      <c r="F156" s="8">
        <f t="shared" si="13"/>
        <v>39</v>
      </c>
      <c r="G156" s="17">
        <f t="shared" si="14"/>
        <v>224.70000000000002</v>
      </c>
      <c r="H156" s="7"/>
      <c r="I156" s="18">
        <v>435</v>
      </c>
      <c r="J156" s="25"/>
      <c r="K156" s="7"/>
      <c r="L156" s="7"/>
      <c r="M156" s="7"/>
      <c r="N156" s="7"/>
      <c r="O156" s="7"/>
    </row>
    <row r="157" spans="1:15" ht="15">
      <c r="A157" s="7" t="s">
        <v>273</v>
      </c>
      <c r="B157" s="11" t="s">
        <v>65</v>
      </c>
      <c r="C157" s="7">
        <v>66</v>
      </c>
      <c r="D157" s="7">
        <v>942</v>
      </c>
      <c r="E157" s="16">
        <f t="shared" si="12"/>
        <v>14.272727272727273</v>
      </c>
      <c r="F157" s="8">
        <f t="shared" si="13"/>
        <v>66</v>
      </c>
      <c r="G157" s="17">
        <f t="shared" si="14"/>
        <v>1036.2</v>
      </c>
      <c r="I157" s="23">
        <v>435</v>
      </c>
      <c r="J157" s="25"/>
      <c r="K157" s="7"/>
      <c r="L157" s="7"/>
      <c r="M157" s="7"/>
      <c r="N157" s="7"/>
      <c r="O157" s="7"/>
    </row>
    <row r="158" spans="1:15" ht="15">
      <c r="A158" s="7" t="s">
        <v>156</v>
      </c>
      <c r="B158" s="11" t="s">
        <v>147</v>
      </c>
      <c r="C158" s="7">
        <v>16</v>
      </c>
      <c r="D158" s="7">
        <v>144</v>
      </c>
      <c r="E158" s="16">
        <f t="shared" si="12"/>
        <v>9</v>
      </c>
      <c r="F158" s="8">
        <f t="shared" si="13"/>
        <v>16</v>
      </c>
      <c r="G158" s="17">
        <f t="shared" si="14"/>
        <v>151.20000000000002</v>
      </c>
      <c r="I158" s="18">
        <v>1</v>
      </c>
      <c r="J158" s="25"/>
      <c r="K158" s="7"/>
      <c r="L158" s="7"/>
      <c r="M158" s="7"/>
      <c r="N158" s="7"/>
      <c r="O158" s="7"/>
    </row>
    <row r="159" spans="1:15" ht="15">
      <c r="A159" s="24" t="s">
        <v>157</v>
      </c>
      <c r="B159" s="11" t="s">
        <v>67</v>
      </c>
      <c r="C159" s="7">
        <v>40</v>
      </c>
      <c r="D159" s="7">
        <v>529</v>
      </c>
      <c r="E159" s="16">
        <f t="shared" si="12"/>
        <v>13.225</v>
      </c>
      <c r="F159" s="8">
        <f t="shared" si="13"/>
        <v>40</v>
      </c>
      <c r="G159" s="17">
        <f t="shared" si="14"/>
        <v>555.45</v>
      </c>
      <c r="I159" s="18">
        <v>21</v>
      </c>
      <c r="J159" s="25"/>
      <c r="K159" s="7"/>
      <c r="L159" s="7"/>
      <c r="M159" s="7"/>
      <c r="N159" s="7"/>
      <c r="O159" s="7"/>
    </row>
    <row r="160" spans="1:12" ht="15">
      <c r="A160" s="7" t="s">
        <v>158</v>
      </c>
      <c r="B160" s="11" t="s">
        <v>74</v>
      </c>
      <c r="C160" s="7">
        <v>4</v>
      </c>
      <c r="D160" s="7">
        <v>12</v>
      </c>
      <c r="E160" s="16">
        <f t="shared" si="12"/>
        <v>3</v>
      </c>
      <c r="F160" s="8">
        <f t="shared" si="13"/>
        <v>4</v>
      </c>
      <c r="G160" s="17">
        <f t="shared" si="14"/>
        <v>12.600000000000001</v>
      </c>
      <c r="H160" s="17"/>
      <c r="I160" s="23">
        <v>2</v>
      </c>
      <c r="J160" s="25"/>
      <c r="K160" s="21"/>
      <c r="L160" s="22"/>
    </row>
    <row r="161" spans="1:10" ht="15">
      <c r="A161" s="7" t="s">
        <v>274</v>
      </c>
      <c r="B161" s="11" t="s">
        <v>99</v>
      </c>
      <c r="C161" s="7">
        <v>41</v>
      </c>
      <c r="D161" s="7">
        <v>667</v>
      </c>
      <c r="E161" s="16">
        <f t="shared" si="12"/>
        <v>16.26829268292683</v>
      </c>
      <c r="F161" s="8">
        <f t="shared" si="13"/>
        <v>41</v>
      </c>
      <c r="G161" s="17">
        <f t="shared" si="14"/>
        <v>700.35</v>
      </c>
      <c r="H161" s="17"/>
      <c r="I161" s="18">
        <v>23</v>
      </c>
      <c r="J161" s="25"/>
    </row>
    <row r="162" spans="1:13" ht="15">
      <c r="A162" s="7" t="s">
        <v>275</v>
      </c>
      <c r="B162" s="11" t="s">
        <v>84</v>
      </c>
      <c r="C162" s="7">
        <v>68</v>
      </c>
      <c r="D162" s="7">
        <v>841</v>
      </c>
      <c r="E162" s="16">
        <f t="shared" si="12"/>
        <v>12.367647058823529</v>
      </c>
      <c r="F162" s="8">
        <f t="shared" si="13"/>
        <v>68</v>
      </c>
      <c r="G162" s="17">
        <f t="shared" si="14"/>
        <v>925.1</v>
      </c>
      <c r="I162" s="18">
        <v>23</v>
      </c>
      <c r="J162" s="25"/>
      <c r="K162" s="7"/>
      <c r="L162" s="7"/>
      <c r="M162" s="7"/>
    </row>
    <row r="163" spans="1:13" ht="15">
      <c r="A163" s="7" t="s">
        <v>159</v>
      </c>
      <c r="B163" s="11" t="s">
        <v>113</v>
      </c>
      <c r="C163" s="7">
        <v>5</v>
      </c>
      <c r="D163" s="7">
        <v>10</v>
      </c>
      <c r="E163" s="16">
        <f t="shared" si="12"/>
        <v>2</v>
      </c>
      <c r="F163" s="8">
        <f t="shared" si="13"/>
        <v>5</v>
      </c>
      <c r="G163" s="17">
        <f t="shared" si="14"/>
        <v>10.5</v>
      </c>
      <c r="I163" s="18">
        <v>5</v>
      </c>
      <c r="J163" s="25"/>
      <c r="K163" s="7"/>
      <c r="L163" s="7"/>
      <c r="M163" s="7"/>
    </row>
    <row r="164" spans="1:13" ht="15">
      <c r="A164" s="7" t="s">
        <v>276</v>
      </c>
      <c r="B164" s="11" t="s">
        <v>2</v>
      </c>
      <c r="C164" s="7">
        <v>49</v>
      </c>
      <c r="D164" s="7">
        <v>865</v>
      </c>
      <c r="E164" s="16">
        <f t="shared" si="12"/>
        <v>17.653061224489797</v>
      </c>
      <c r="F164" s="8">
        <f t="shared" si="13"/>
        <v>49</v>
      </c>
      <c r="G164" s="17">
        <f t="shared" si="14"/>
        <v>951.5000000000001</v>
      </c>
      <c r="H164" s="17"/>
      <c r="I164" s="18">
        <v>54</v>
      </c>
      <c r="J164" s="25"/>
      <c r="K164" s="7"/>
      <c r="L164" s="7"/>
      <c r="M164" s="7"/>
    </row>
    <row r="165" spans="1:13" ht="15">
      <c r="A165" s="7" t="s">
        <v>160</v>
      </c>
      <c r="B165" s="11" t="s">
        <v>99</v>
      </c>
      <c r="C165" s="7">
        <v>9</v>
      </c>
      <c r="D165" s="7">
        <v>27</v>
      </c>
      <c r="E165" s="16">
        <f t="shared" si="12"/>
        <v>3</v>
      </c>
      <c r="F165" s="8">
        <f t="shared" si="13"/>
        <v>9</v>
      </c>
      <c r="G165" s="17">
        <f t="shared" si="14"/>
        <v>28.35</v>
      </c>
      <c r="H165" s="17"/>
      <c r="I165" s="23">
        <v>45</v>
      </c>
      <c r="J165" s="25"/>
      <c r="K165" s="7"/>
      <c r="L165" s="7"/>
      <c r="M165" s="7"/>
    </row>
    <row r="166" spans="1:10" ht="15">
      <c r="A166" s="7" t="s">
        <v>161</v>
      </c>
      <c r="B166" s="11" t="s">
        <v>78</v>
      </c>
      <c r="C166" s="7">
        <v>33</v>
      </c>
      <c r="D166" s="7">
        <v>335</v>
      </c>
      <c r="E166" s="16">
        <f t="shared" si="12"/>
        <v>10.151515151515152</v>
      </c>
      <c r="F166" s="8">
        <f t="shared" si="13"/>
        <v>33</v>
      </c>
      <c r="G166" s="17">
        <f t="shared" si="14"/>
        <v>351.75</v>
      </c>
      <c r="I166" s="18">
        <v>54</v>
      </c>
      <c r="J166" s="25"/>
    </row>
    <row r="167" spans="1:15" ht="15">
      <c r="A167" s="7" t="s">
        <v>162</v>
      </c>
      <c r="B167" s="11" t="s">
        <v>67</v>
      </c>
      <c r="C167" s="7">
        <v>42</v>
      </c>
      <c r="D167" s="7">
        <v>428</v>
      </c>
      <c r="E167" s="16">
        <f t="shared" si="12"/>
        <v>10.19047619047619</v>
      </c>
      <c r="F167" s="8">
        <f t="shared" si="13"/>
        <v>42</v>
      </c>
      <c r="G167" s="17">
        <f t="shared" si="14"/>
        <v>449.40000000000003</v>
      </c>
      <c r="I167" s="18">
        <v>23</v>
      </c>
      <c r="J167" s="25"/>
      <c r="K167" s="7"/>
      <c r="L167" s="7"/>
      <c r="M167" s="7"/>
      <c r="N167" s="7"/>
      <c r="O167" s="7"/>
    </row>
    <row r="168" spans="1:15" ht="15">
      <c r="A168" s="7" t="s">
        <v>163</v>
      </c>
      <c r="B168" s="11" t="s">
        <v>120</v>
      </c>
      <c r="C168" s="7">
        <v>12</v>
      </c>
      <c r="D168" s="7">
        <v>128</v>
      </c>
      <c r="E168" s="16">
        <f t="shared" si="12"/>
        <v>10.666666666666666</v>
      </c>
      <c r="F168" s="8">
        <f t="shared" si="13"/>
        <v>12</v>
      </c>
      <c r="G168" s="17">
        <f t="shared" si="14"/>
        <v>134.4</v>
      </c>
      <c r="I168" s="18">
        <v>5</v>
      </c>
      <c r="J168" s="25"/>
      <c r="K168" s="7"/>
      <c r="L168" s="7"/>
      <c r="M168" s="7"/>
      <c r="N168" s="7"/>
      <c r="O168" s="7"/>
    </row>
    <row r="169" spans="1:12" ht="15">
      <c r="A169" s="7" t="s">
        <v>164</v>
      </c>
      <c r="B169" s="11" t="s">
        <v>67</v>
      </c>
      <c r="C169" s="7">
        <v>6</v>
      </c>
      <c r="D169" s="7">
        <v>20</v>
      </c>
      <c r="E169" s="16">
        <f t="shared" si="12"/>
        <v>3.3333333333333335</v>
      </c>
      <c r="F169" s="8">
        <f t="shared" si="13"/>
        <v>6</v>
      </c>
      <c r="G169" s="17">
        <f t="shared" si="14"/>
        <v>21</v>
      </c>
      <c r="I169" s="18">
        <v>5</v>
      </c>
      <c r="J169" s="25"/>
      <c r="K169" s="21"/>
      <c r="L169" s="22"/>
    </row>
    <row r="170" spans="1:15" ht="15">
      <c r="A170" s="7" t="s">
        <v>277</v>
      </c>
      <c r="B170" s="11" t="s">
        <v>57</v>
      </c>
      <c r="C170" s="7">
        <v>63</v>
      </c>
      <c r="D170" s="7">
        <v>1731</v>
      </c>
      <c r="E170" s="16">
        <f t="shared" si="12"/>
        <v>27.476190476190474</v>
      </c>
      <c r="F170" s="8">
        <f t="shared" si="13"/>
        <v>63</v>
      </c>
      <c r="G170" s="17">
        <f t="shared" si="14"/>
        <v>1904.1000000000001</v>
      </c>
      <c r="H170" s="17"/>
      <c r="I170" s="18">
        <v>54</v>
      </c>
      <c r="J170" s="25"/>
      <c r="K170" s="7"/>
      <c r="L170" s="7"/>
      <c r="M170" s="7"/>
      <c r="N170" s="7"/>
      <c r="O170" s="7"/>
    </row>
    <row r="171" spans="1:15" ht="15">
      <c r="A171" s="7" t="s">
        <v>165</v>
      </c>
      <c r="B171" s="11" t="s">
        <v>49</v>
      </c>
      <c r="C171" s="7">
        <v>23</v>
      </c>
      <c r="D171" s="7">
        <v>121</v>
      </c>
      <c r="E171" s="16">
        <f aca="true" t="shared" si="15" ref="E171:E202">D171/C171</f>
        <v>5.260869565217392</v>
      </c>
      <c r="F171" s="8">
        <f aca="true" t="shared" si="16" ref="F171:F202">C171</f>
        <v>23</v>
      </c>
      <c r="G171" s="17">
        <f aca="true" t="shared" si="17" ref="G171:G202">IF(D171&lt;750,D171*1.05,D171*1.1)</f>
        <v>127.05000000000001</v>
      </c>
      <c r="I171" s="18">
        <v>34</v>
      </c>
      <c r="J171" s="25"/>
      <c r="K171" s="7"/>
      <c r="L171" s="7"/>
      <c r="M171" s="7"/>
      <c r="N171" s="7"/>
      <c r="O171" s="7"/>
    </row>
    <row r="172" spans="1:15" ht="15">
      <c r="A172" s="7" t="s">
        <v>166</v>
      </c>
      <c r="B172" s="11" t="s">
        <v>84</v>
      </c>
      <c r="C172" s="7">
        <v>19</v>
      </c>
      <c r="D172" s="7">
        <v>132</v>
      </c>
      <c r="E172" s="16">
        <f t="shared" si="15"/>
        <v>6.947368421052632</v>
      </c>
      <c r="F172" s="8">
        <f t="shared" si="16"/>
        <v>19</v>
      </c>
      <c r="G172" s="17">
        <f t="shared" si="17"/>
        <v>138.6</v>
      </c>
      <c r="I172" s="18">
        <v>54</v>
      </c>
      <c r="J172" s="25"/>
      <c r="K172" s="7"/>
      <c r="L172" s="7"/>
      <c r="M172" s="7"/>
      <c r="N172" s="7"/>
      <c r="O172" s="7"/>
    </row>
    <row r="173" spans="1:15" ht="15">
      <c r="A173" s="7" t="s">
        <v>167</v>
      </c>
      <c r="B173" s="11" t="s">
        <v>47</v>
      </c>
      <c r="C173" s="7">
        <v>31</v>
      </c>
      <c r="D173" s="7">
        <v>328</v>
      </c>
      <c r="E173" s="16">
        <f t="shared" si="15"/>
        <v>10.580645161290322</v>
      </c>
      <c r="F173" s="8">
        <f t="shared" si="16"/>
        <v>31</v>
      </c>
      <c r="G173" s="17">
        <f t="shared" si="17"/>
        <v>344.40000000000003</v>
      </c>
      <c r="I173" s="18">
        <v>213</v>
      </c>
      <c r="J173" s="25"/>
      <c r="K173" s="7"/>
      <c r="L173" s="7"/>
      <c r="M173" s="7"/>
      <c r="N173" s="7"/>
      <c r="O173" s="7"/>
    </row>
    <row r="174" spans="1:15" ht="15">
      <c r="A174" s="24" t="s">
        <v>168</v>
      </c>
      <c r="B174" s="11" t="s">
        <v>144</v>
      </c>
      <c r="C174" s="7">
        <v>9</v>
      </c>
      <c r="D174" s="7">
        <v>157</v>
      </c>
      <c r="E174" s="16">
        <f t="shared" si="15"/>
        <v>17.444444444444443</v>
      </c>
      <c r="F174" s="8">
        <f t="shared" si="16"/>
        <v>9</v>
      </c>
      <c r="G174" s="17">
        <f t="shared" si="17"/>
        <v>164.85</v>
      </c>
      <c r="I174" s="18">
        <v>34</v>
      </c>
      <c r="J174" s="25"/>
      <c r="K174" s="7"/>
      <c r="L174" s="7"/>
      <c r="M174" s="7"/>
      <c r="N174" s="7"/>
      <c r="O174" s="7"/>
    </row>
    <row r="175" spans="1:15" ht="15">
      <c r="A175" s="24" t="s">
        <v>278</v>
      </c>
      <c r="B175" s="11" t="s">
        <v>123</v>
      </c>
      <c r="C175" s="7">
        <v>58</v>
      </c>
      <c r="D175" s="7">
        <v>1367</v>
      </c>
      <c r="E175" s="16">
        <f t="shared" si="15"/>
        <v>23.56896551724138</v>
      </c>
      <c r="F175" s="8">
        <f t="shared" si="16"/>
        <v>58</v>
      </c>
      <c r="G175" s="17">
        <f t="shared" si="17"/>
        <v>1503.7</v>
      </c>
      <c r="I175" s="18">
        <v>435</v>
      </c>
      <c r="J175" s="25"/>
      <c r="K175" s="7"/>
      <c r="L175" s="7"/>
      <c r="M175" s="7"/>
      <c r="N175" s="7"/>
      <c r="O175" s="7"/>
    </row>
    <row r="176" spans="1:15" ht="15">
      <c r="A176" s="7" t="s">
        <v>169</v>
      </c>
      <c r="B176" s="11" t="s">
        <v>74</v>
      </c>
      <c r="C176" s="7">
        <v>78</v>
      </c>
      <c r="D176" s="7">
        <v>1659</v>
      </c>
      <c r="E176" s="16">
        <f t="shared" si="15"/>
        <v>21.26923076923077</v>
      </c>
      <c r="F176" s="8">
        <f t="shared" si="16"/>
        <v>78</v>
      </c>
      <c r="G176" s="17">
        <f t="shared" si="17"/>
        <v>1824.9</v>
      </c>
      <c r="I176" s="18">
        <v>23</v>
      </c>
      <c r="J176" s="25"/>
      <c r="K176" s="7"/>
      <c r="L176" s="7"/>
      <c r="M176" s="7"/>
      <c r="N176" s="7"/>
      <c r="O176" s="7"/>
    </row>
    <row r="177" spans="1:15" ht="15">
      <c r="A177" s="7" t="s">
        <v>170</v>
      </c>
      <c r="B177" s="11" t="s">
        <v>47</v>
      </c>
      <c r="C177" s="7">
        <v>23</v>
      </c>
      <c r="D177" s="7">
        <v>329</v>
      </c>
      <c r="E177" s="16">
        <f t="shared" si="15"/>
        <v>14.304347826086957</v>
      </c>
      <c r="F177" s="8">
        <f t="shared" si="16"/>
        <v>23</v>
      </c>
      <c r="G177" s="17">
        <f t="shared" si="17"/>
        <v>345.45</v>
      </c>
      <c r="I177" s="23">
        <v>54</v>
      </c>
      <c r="J177" s="25"/>
      <c r="K177" s="7"/>
      <c r="L177" s="7"/>
      <c r="M177" s="7"/>
      <c r="N177" s="7"/>
      <c r="O177" s="7"/>
    </row>
    <row r="178" spans="1:15" ht="15" customHeight="1">
      <c r="A178" s="7" t="s">
        <v>279</v>
      </c>
      <c r="B178" s="11" t="s">
        <v>110</v>
      </c>
      <c r="C178" s="7">
        <v>11</v>
      </c>
      <c r="D178" s="7">
        <v>105</v>
      </c>
      <c r="E178" s="16">
        <f t="shared" si="15"/>
        <v>9.545454545454545</v>
      </c>
      <c r="F178" s="8">
        <f t="shared" si="16"/>
        <v>11</v>
      </c>
      <c r="G178" s="17">
        <f t="shared" si="17"/>
        <v>110.25</v>
      </c>
      <c r="H178" s="17"/>
      <c r="I178" s="23">
        <v>54</v>
      </c>
      <c r="J178" s="25"/>
      <c r="K178" s="7"/>
      <c r="L178" s="7"/>
      <c r="M178" s="7"/>
      <c r="N178" s="7"/>
      <c r="O178" s="7"/>
    </row>
    <row r="179" spans="1:15" ht="15">
      <c r="A179" s="7" t="s">
        <v>280</v>
      </c>
      <c r="B179" s="11" t="s">
        <v>60</v>
      </c>
      <c r="C179" s="7">
        <v>16</v>
      </c>
      <c r="D179" s="7">
        <v>128</v>
      </c>
      <c r="E179" s="16">
        <f t="shared" si="15"/>
        <v>8</v>
      </c>
      <c r="F179" s="8">
        <f t="shared" si="16"/>
        <v>16</v>
      </c>
      <c r="G179" s="17">
        <f t="shared" si="17"/>
        <v>134.4</v>
      </c>
      <c r="I179" s="23">
        <v>34</v>
      </c>
      <c r="J179" s="25"/>
      <c r="K179" s="7"/>
      <c r="L179" s="7"/>
      <c r="M179" s="7"/>
      <c r="N179" s="7"/>
      <c r="O179" s="7"/>
    </row>
    <row r="180" spans="1:10" ht="15">
      <c r="A180" s="7" t="s">
        <v>171</v>
      </c>
      <c r="B180" s="11" t="s">
        <v>57</v>
      </c>
      <c r="C180" s="7">
        <v>19</v>
      </c>
      <c r="D180" s="7">
        <v>104</v>
      </c>
      <c r="E180" s="16">
        <f t="shared" si="15"/>
        <v>5.473684210526316</v>
      </c>
      <c r="F180" s="8">
        <f t="shared" si="16"/>
        <v>19</v>
      </c>
      <c r="G180" s="17">
        <f t="shared" si="17"/>
        <v>109.2</v>
      </c>
      <c r="I180" s="18">
        <v>5</v>
      </c>
      <c r="J180" s="25"/>
    </row>
    <row r="181" spans="1:15" ht="15">
      <c r="A181" s="7" t="s">
        <v>172</v>
      </c>
      <c r="B181" s="11" t="s">
        <v>147</v>
      </c>
      <c r="C181" s="7">
        <v>9</v>
      </c>
      <c r="D181" s="7">
        <v>30</v>
      </c>
      <c r="E181" s="16">
        <f t="shared" si="15"/>
        <v>3.3333333333333335</v>
      </c>
      <c r="F181" s="8">
        <f t="shared" si="16"/>
        <v>9</v>
      </c>
      <c r="G181" s="17">
        <f t="shared" si="17"/>
        <v>31.5</v>
      </c>
      <c r="H181" s="17"/>
      <c r="I181" s="23">
        <v>45</v>
      </c>
      <c r="J181" s="25"/>
      <c r="K181" s="7"/>
      <c r="L181" s="7"/>
      <c r="M181" s="7"/>
      <c r="N181" s="7"/>
      <c r="O181" s="7"/>
    </row>
    <row r="182" spans="1:15" ht="15">
      <c r="A182" s="7" t="s">
        <v>173</v>
      </c>
      <c r="B182" s="11" t="s">
        <v>47</v>
      </c>
      <c r="C182" s="7">
        <v>8</v>
      </c>
      <c r="D182" s="7">
        <v>78</v>
      </c>
      <c r="E182" s="16">
        <f t="shared" si="15"/>
        <v>9.75</v>
      </c>
      <c r="F182" s="8">
        <f t="shared" si="16"/>
        <v>8</v>
      </c>
      <c r="G182" s="17">
        <f t="shared" si="17"/>
        <v>81.9</v>
      </c>
      <c r="I182" s="23">
        <v>23</v>
      </c>
      <c r="J182" s="25"/>
      <c r="K182" s="7"/>
      <c r="L182" s="7"/>
      <c r="M182" s="7"/>
      <c r="N182" s="7"/>
      <c r="O182" s="7"/>
    </row>
    <row r="183" spans="1:15" ht="15">
      <c r="A183" s="7" t="s">
        <v>174</v>
      </c>
      <c r="B183" s="11" t="s">
        <v>76</v>
      </c>
      <c r="C183" s="7">
        <v>38</v>
      </c>
      <c r="D183" s="7">
        <v>433</v>
      </c>
      <c r="E183" s="16">
        <f t="shared" si="15"/>
        <v>11.394736842105264</v>
      </c>
      <c r="F183" s="8">
        <f t="shared" si="16"/>
        <v>38</v>
      </c>
      <c r="G183" s="17">
        <f t="shared" si="17"/>
        <v>454.65000000000003</v>
      </c>
      <c r="I183" s="18">
        <v>34</v>
      </c>
      <c r="J183" s="25"/>
      <c r="K183" s="7"/>
      <c r="L183" s="7"/>
      <c r="M183" s="7"/>
      <c r="N183" s="7"/>
      <c r="O183" s="7"/>
    </row>
    <row r="184" spans="1:15" ht="15">
      <c r="A184" s="7" t="s">
        <v>175</v>
      </c>
      <c r="B184" s="11" t="s">
        <v>93</v>
      </c>
      <c r="C184" s="7">
        <v>76</v>
      </c>
      <c r="D184" s="7">
        <v>1859</v>
      </c>
      <c r="E184" s="16">
        <f t="shared" si="15"/>
        <v>24.460526315789473</v>
      </c>
      <c r="F184" s="8">
        <f t="shared" si="16"/>
        <v>76</v>
      </c>
      <c r="G184" s="17">
        <f t="shared" si="17"/>
        <v>2044.9</v>
      </c>
      <c r="I184" s="18">
        <v>231</v>
      </c>
      <c r="J184" s="25"/>
      <c r="K184" s="7"/>
      <c r="L184" s="7"/>
      <c r="M184" s="7"/>
      <c r="N184" s="7"/>
      <c r="O184" s="7"/>
    </row>
    <row r="185" spans="1:10" ht="15">
      <c r="A185" s="7" t="s">
        <v>281</v>
      </c>
      <c r="B185" s="11" t="s">
        <v>86</v>
      </c>
      <c r="C185" s="7">
        <v>45</v>
      </c>
      <c r="D185" s="7">
        <v>648</v>
      </c>
      <c r="E185" s="16">
        <f t="shared" si="15"/>
        <v>14.4</v>
      </c>
      <c r="F185" s="8">
        <f t="shared" si="16"/>
        <v>45</v>
      </c>
      <c r="G185" s="17">
        <f t="shared" si="17"/>
        <v>680.4</v>
      </c>
      <c r="H185" s="17"/>
      <c r="I185" s="23">
        <v>54</v>
      </c>
      <c r="J185" s="25"/>
    </row>
    <row r="186" spans="1:13" ht="15">
      <c r="A186" s="7" t="s">
        <v>176</v>
      </c>
      <c r="B186" s="11" t="s">
        <v>76</v>
      </c>
      <c r="C186" s="7">
        <v>74</v>
      </c>
      <c r="D186" s="7">
        <v>2050</v>
      </c>
      <c r="E186" s="16">
        <f t="shared" si="15"/>
        <v>27.7027027027027</v>
      </c>
      <c r="F186" s="8">
        <f t="shared" si="16"/>
        <v>74</v>
      </c>
      <c r="G186" s="17">
        <f t="shared" si="17"/>
        <v>2255</v>
      </c>
      <c r="I186" s="18">
        <v>342</v>
      </c>
      <c r="J186" s="25"/>
      <c r="K186" s="7"/>
      <c r="L186" s="7"/>
      <c r="M186" s="7"/>
    </row>
    <row r="187" spans="1:13" ht="15">
      <c r="A187" s="24" t="s">
        <v>177</v>
      </c>
      <c r="B187" s="11" t="s">
        <v>138</v>
      </c>
      <c r="C187" s="7">
        <v>50</v>
      </c>
      <c r="D187" s="7">
        <v>750</v>
      </c>
      <c r="E187" s="16">
        <f t="shared" si="15"/>
        <v>15</v>
      </c>
      <c r="F187" s="8">
        <f t="shared" si="16"/>
        <v>50</v>
      </c>
      <c r="G187" s="17">
        <f t="shared" si="17"/>
        <v>825.0000000000001</v>
      </c>
      <c r="I187" s="18">
        <v>321</v>
      </c>
      <c r="J187" s="25"/>
      <c r="K187" s="7"/>
      <c r="L187" s="7"/>
      <c r="M187" s="7"/>
    </row>
    <row r="188" spans="1:13" ht="15">
      <c r="A188" s="7" t="s">
        <v>282</v>
      </c>
      <c r="B188" s="11" t="s">
        <v>47</v>
      </c>
      <c r="C188" s="7">
        <v>33</v>
      </c>
      <c r="D188" s="7">
        <v>510</v>
      </c>
      <c r="E188" s="16">
        <f t="shared" si="15"/>
        <v>15.454545454545455</v>
      </c>
      <c r="F188" s="8">
        <f t="shared" si="16"/>
        <v>33</v>
      </c>
      <c r="G188" s="17">
        <f t="shared" si="17"/>
        <v>535.5</v>
      </c>
      <c r="H188" s="17"/>
      <c r="I188" s="23">
        <v>34</v>
      </c>
      <c r="J188" s="25"/>
      <c r="K188" s="7"/>
      <c r="L188" s="7"/>
      <c r="M188" s="7"/>
    </row>
    <row r="189" spans="1:13" ht="15">
      <c r="A189" s="24" t="s">
        <v>283</v>
      </c>
      <c r="B189" s="11" t="s">
        <v>88</v>
      </c>
      <c r="C189" s="7">
        <v>81</v>
      </c>
      <c r="D189" s="7">
        <v>1844</v>
      </c>
      <c r="E189" s="16">
        <f t="shared" si="15"/>
        <v>22.765432098765434</v>
      </c>
      <c r="F189" s="8">
        <f t="shared" si="16"/>
        <v>81</v>
      </c>
      <c r="G189" s="17">
        <f t="shared" si="17"/>
        <v>2028.4</v>
      </c>
      <c r="I189" s="18">
        <v>12</v>
      </c>
      <c r="J189" s="25"/>
      <c r="K189" s="7"/>
      <c r="L189" s="7"/>
      <c r="M189" s="7"/>
    </row>
    <row r="190" spans="1:15" ht="15" customHeight="1">
      <c r="A190" s="7" t="s">
        <v>178</v>
      </c>
      <c r="B190" s="11" t="s">
        <v>120</v>
      </c>
      <c r="C190" s="7">
        <v>68</v>
      </c>
      <c r="D190" s="7">
        <v>906</v>
      </c>
      <c r="E190" s="16">
        <f t="shared" si="15"/>
        <v>13.323529411764707</v>
      </c>
      <c r="F190" s="8">
        <f t="shared" si="16"/>
        <v>68</v>
      </c>
      <c r="G190" s="17">
        <f t="shared" si="17"/>
        <v>996.6000000000001</v>
      </c>
      <c r="I190" s="18">
        <v>23</v>
      </c>
      <c r="J190" s="25"/>
      <c r="K190" s="7"/>
      <c r="L190" s="7"/>
      <c r="M190" s="7"/>
      <c r="N190" s="7"/>
      <c r="O190" s="7"/>
    </row>
    <row r="191" spans="1:12" ht="15">
      <c r="A191" s="7" t="s">
        <v>179</v>
      </c>
      <c r="B191" s="11" t="s">
        <v>51</v>
      </c>
      <c r="C191" s="7">
        <v>27</v>
      </c>
      <c r="D191" s="7">
        <v>255</v>
      </c>
      <c r="E191" s="16">
        <f t="shared" si="15"/>
        <v>9.444444444444445</v>
      </c>
      <c r="F191" s="8">
        <f t="shared" si="16"/>
        <v>27</v>
      </c>
      <c r="G191" s="17">
        <f t="shared" si="17"/>
        <v>267.75</v>
      </c>
      <c r="I191" s="18">
        <v>45</v>
      </c>
      <c r="J191" s="25"/>
      <c r="K191" s="21"/>
      <c r="L191" s="22"/>
    </row>
    <row r="192" spans="1:13" ht="15">
      <c r="A192" s="7" t="s">
        <v>284</v>
      </c>
      <c r="B192" s="11" t="s">
        <v>76</v>
      </c>
      <c r="C192" s="7">
        <v>12</v>
      </c>
      <c r="D192" s="7">
        <v>145</v>
      </c>
      <c r="E192" s="16">
        <f t="shared" si="15"/>
        <v>12.083333333333334</v>
      </c>
      <c r="F192" s="8">
        <f t="shared" si="16"/>
        <v>12</v>
      </c>
      <c r="G192" s="17">
        <f t="shared" si="17"/>
        <v>152.25</v>
      </c>
      <c r="I192" s="18">
        <v>54</v>
      </c>
      <c r="J192" s="25"/>
      <c r="K192" s="7"/>
      <c r="L192" s="7"/>
      <c r="M192" s="7"/>
    </row>
    <row r="193" spans="1:13" ht="15">
      <c r="A193" s="7" t="s">
        <v>180</v>
      </c>
      <c r="B193" s="11" t="s">
        <v>86</v>
      </c>
      <c r="C193" s="7">
        <v>9</v>
      </c>
      <c r="D193" s="7">
        <v>32</v>
      </c>
      <c r="E193" s="16">
        <f t="shared" si="15"/>
        <v>3.5555555555555554</v>
      </c>
      <c r="F193" s="8">
        <f t="shared" si="16"/>
        <v>9</v>
      </c>
      <c r="G193" s="17">
        <f t="shared" si="17"/>
        <v>33.6</v>
      </c>
      <c r="I193" s="18">
        <v>34</v>
      </c>
      <c r="J193" s="25"/>
      <c r="K193" s="7"/>
      <c r="L193" s="7"/>
      <c r="M193" s="7"/>
    </row>
    <row r="194" spans="1:13" ht="15">
      <c r="A194" s="7" t="s">
        <v>181</v>
      </c>
      <c r="B194" s="11" t="s">
        <v>110</v>
      </c>
      <c r="C194" s="7">
        <v>62</v>
      </c>
      <c r="D194" s="7">
        <v>1014</v>
      </c>
      <c r="E194" s="16">
        <f t="shared" si="15"/>
        <v>16.35483870967742</v>
      </c>
      <c r="F194" s="8">
        <f t="shared" si="16"/>
        <v>62</v>
      </c>
      <c r="G194" s="17">
        <f t="shared" si="17"/>
        <v>1115.4</v>
      </c>
      <c r="I194" s="18">
        <v>12</v>
      </c>
      <c r="J194" s="25"/>
      <c r="K194" s="7"/>
      <c r="L194" s="7"/>
      <c r="M194" s="7"/>
    </row>
    <row r="195" spans="1:13" ht="15">
      <c r="A195" s="7" t="s">
        <v>182</v>
      </c>
      <c r="B195" s="11" t="s">
        <v>65</v>
      </c>
      <c r="C195" s="7">
        <v>16</v>
      </c>
      <c r="D195" s="7">
        <v>196</v>
      </c>
      <c r="E195" s="16">
        <f t="shared" si="15"/>
        <v>12.25</v>
      </c>
      <c r="F195" s="8">
        <f t="shared" si="16"/>
        <v>16</v>
      </c>
      <c r="G195" s="17">
        <f t="shared" si="17"/>
        <v>205.8</v>
      </c>
      <c r="I195" s="18">
        <v>12</v>
      </c>
      <c r="J195" s="25"/>
      <c r="K195" s="7"/>
      <c r="L195" s="7"/>
      <c r="M195" s="7"/>
    </row>
    <row r="196" spans="1:13" ht="15">
      <c r="A196" s="7" t="s">
        <v>183</v>
      </c>
      <c r="B196" s="11" t="s">
        <v>53</v>
      </c>
      <c r="C196" s="7">
        <v>21</v>
      </c>
      <c r="D196" s="7">
        <v>73</v>
      </c>
      <c r="E196" s="16">
        <f t="shared" si="15"/>
        <v>3.4761904761904763</v>
      </c>
      <c r="F196" s="8">
        <f t="shared" si="16"/>
        <v>21</v>
      </c>
      <c r="G196" s="17">
        <f t="shared" si="17"/>
        <v>76.65</v>
      </c>
      <c r="I196" s="23">
        <v>5</v>
      </c>
      <c r="J196" s="25"/>
      <c r="K196" s="7"/>
      <c r="L196" s="7"/>
      <c r="M196" s="7"/>
    </row>
    <row r="197" spans="1:13" ht="15">
      <c r="A197" s="7" t="s">
        <v>184</v>
      </c>
      <c r="B197" s="11" t="s">
        <v>78</v>
      </c>
      <c r="C197" s="7">
        <v>16</v>
      </c>
      <c r="D197" s="7">
        <v>72</v>
      </c>
      <c r="E197" s="16">
        <f t="shared" si="15"/>
        <v>4.5</v>
      </c>
      <c r="F197" s="8">
        <f t="shared" si="16"/>
        <v>16</v>
      </c>
      <c r="G197" s="17">
        <f t="shared" si="17"/>
        <v>75.60000000000001</v>
      </c>
      <c r="I197" s="18">
        <v>5</v>
      </c>
      <c r="J197" s="25"/>
      <c r="K197" s="7"/>
      <c r="L197" s="7"/>
      <c r="M197" s="7"/>
    </row>
    <row r="198" spans="1:13" ht="15">
      <c r="A198" s="7" t="s">
        <v>185</v>
      </c>
      <c r="B198" s="11" t="s">
        <v>147</v>
      </c>
      <c r="C198" s="7">
        <v>4</v>
      </c>
      <c r="D198" s="7">
        <v>17</v>
      </c>
      <c r="E198" s="16">
        <f t="shared" si="15"/>
        <v>4.25</v>
      </c>
      <c r="F198" s="8">
        <f t="shared" si="16"/>
        <v>4</v>
      </c>
      <c r="G198" s="17">
        <f t="shared" si="17"/>
        <v>17.85</v>
      </c>
      <c r="I198" s="18">
        <v>1</v>
      </c>
      <c r="J198" s="25"/>
      <c r="K198" s="7"/>
      <c r="L198" s="7"/>
      <c r="M198" s="7"/>
    </row>
    <row r="199" spans="1:12" ht="15">
      <c r="A199" s="7" t="s">
        <v>186</v>
      </c>
      <c r="B199" s="11" t="s">
        <v>57</v>
      </c>
      <c r="C199" s="7">
        <v>68</v>
      </c>
      <c r="D199" s="7">
        <v>1330</v>
      </c>
      <c r="E199" s="16">
        <f t="shared" si="15"/>
        <v>19.558823529411764</v>
      </c>
      <c r="F199" s="8">
        <f t="shared" si="16"/>
        <v>68</v>
      </c>
      <c r="G199" s="17">
        <f t="shared" si="17"/>
        <v>1463.0000000000002</v>
      </c>
      <c r="I199" s="18">
        <v>1</v>
      </c>
      <c r="J199" s="25"/>
      <c r="K199" s="21"/>
      <c r="L199" s="22"/>
    </row>
    <row r="200" spans="1:12" ht="15">
      <c r="A200" s="7" t="s">
        <v>187</v>
      </c>
      <c r="B200" s="11" t="s">
        <v>86</v>
      </c>
      <c r="C200" s="7">
        <v>25</v>
      </c>
      <c r="D200" s="7">
        <v>356</v>
      </c>
      <c r="E200" s="16">
        <f t="shared" si="15"/>
        <v>14.24</v>
      </c>
      <c r="F200" s="8">
        <f t="shared" si="16"/>
        <v>25</v>
      </c>
      <c r="G200" s="17">
        <f t="shared" si="17"/>
        <v>373.8</v>
      </c>
      <c r="I200" s="18">
        <v>23</v>
      </c>
      <c r="J200" s="25"/>
      <c r="K200" s="21"/>
      <c r="L200" s="22"/>
    </row>
    <row r="201" spans="1:10" ht="15">
      <c r="A201" s="7" t="s">
        <v>188</v>
      </c>
      <c r="B201" s="11" t="s">
        <v>76</v>
      </c>
      <c r="C201" s="7">
        <v>11</v>
      </c>
      <c r="D201" s="7">
        <v>117</v>
      </c>
      <c r="E201" s="16">
        <f t="shared" si="15"/>
        <v>10.636363636363637</v>
      </c>
      <c r="F201" s="8">
        <f t="shared" si="16"/>
        <v>11</v>
      </c>
      <c r="G201" s="17">
        <f t="shared" si="17"/>
        <v>122.85000000000001</v>
      </c>
      <c r="I201" s="18">
        <v>435</v>
      </c>
      <c r="J201" s="25"/>
    </row>
    <row r="202" spans="1:15" ht="15">
      <c r="A202" s="7" t="s">
        <v>189</v>
      </c>
      <c r="B202" s="11" t="s">
        <v>91</v>
      </c>
      <c r="C202" s="7">
        <v>44</v>
      </c>
      <c r="D202" s="7">
        <v>521</v>
      </c>
      <c r="E202" s="16">
        <f t="shared" si="15"/>
        <v>11.840909090909092</v>
      </c>
      <c r="F202" s="8">
        <f t="shared" si="16"/>
        <v>44</v>
      </c>
      <c r="G202" s="17">
        <f t="shared" si="17"/>
        <v>547.0500000000001</v>
      </c>
      <c r="I202" s="18">
        <v>54</v>
      </c>
      <c r="J202" s="25"/>
      <c r="K202" s="7"/>
      <c r="L202" s="7"/>
      <c r="M202" s="7"/>
      <c r="N202" s="7"/>
      <c r="O202" s="7"/>
    </row>
    <row r="203" spans="1:15" ht="15">
      <c r="A203" s="7" t="s">
        <v>190</v>
      </c>
      <c r="B203" s="11" t="s">
        <v>69</v>
      </c>
      <c r="C203" s="7">
        <v>31</v>
      </c>
      <c r="D203" s="7">
        <v>278</v>
      </c>
      <c r="E203" s="16">
        <f aca="true" t="shared" si="18" ref="E203:E230">D203/C203</f>
        <v>8.96774193548387</v>
      </c>
      <c r="F203" s="8">
        <f aca="true" t="shared" si="19" ref="F203:F230">C203</f>
        <v>31</v>
      </c>
      <c r="G203" s="17">
        <f aca="true" t="shared" si="20" ref="G203:G230">IF(D203&lt;750,D203*1.05,D203*1.1)</f>
        <v>291.90000000000003</v>
      </c>
      <c r="I203" s="23">
        <v>5</v>
      </c>
      <c r="J203" s="25"/>
      <c r="K203" s="7"/>
      <c r="L203" s="7"/>
      <c r="M203" s="7"/>
      <c r="N203" s="7"/>
      <c r="O203" s="7"/>
    </row>
    <row r="204" spans="1:12" ht="15">
      <c r="A204" s="7" t="s">
        <v>285</v>
      </c>
      <c r="B204" s="11" t="s">
        <v>60</v>
      </c>
      <c r="C204" s="7">
        <v>35</v>
      </c>
      <c r="D204" s="7">
        <v>220</v>
      </c>
      <c r="E204" s="16">
        <f t="shared" si="18"/>
        <v>6.285714285714286</v>
      </c>
      <c r="F204" s="8">
        <f t="shared" si="19"/>
        <v>35</v>
      </c>
      <c r="G204" s="17">
        <f t="shared" si="20"/>
        <v>231</v>
      </c>
      <c r="I204" s="23">
        <v>34</v>
      </c>
      <c r="J204" s="25"/>
      <c r="K204" s="21"/>
      <c r="L204" s="22"/>
    </row>
    <row r="205" spans="1:10" ht="15">
      <c r="A205" s="7" t="s">
        <v>191</v>
      </c>
      <c r="B205" s="11" t="s">
        <v>144</v>
      </c>
      <c r="C205" s="7">
        <v>80</v>
      </c>
      <c r="D205" s="7">
        <v>1149</v>
      </c>
      <c r="E205" s="16">
        <f t="shared" si="18"/>
        <v>14.3625</v>
      </c>
      <c r="F205" s="8">
        <f t="shared" si="19"/>
        <v>80</v>
      </c>
      <c r="G205" s="17">
        <f t="shared" si="20"/>
        <v>1263.9</v>
      </c>
      <c r="I205" s="18">
        <v>1</v>
      </c>
      <c r="J205" s="25"/>
    </row>
    <row r="206" spans="1:15" ht="15">
      <c r="A206" s="7" t="s">
        <v>192</v>
      </c>
      <c r="B206" s="11" t="s">
        <v>57</v>
      </c>
      <c r="C206" s="7">
        <v>53</v>
      </c>
      <c r="D206" s="7">
        <v>1619</v>
      </c>
      <c r="E206" s="16">
        <f t="shared" si="18"/>
        <v>30.547169811320753</v>
      </c>
      <c r="F206" s="8">
        <f t="shared" si="19"/>
        <v>53</v>
      </c>
      <c r="G206" s="17">
        <f t="shared" si="20"/>
        <v>1780.9</v>
      </c>
      <c r="H206" s="17"/>
      <c r="I206" s="18">
        <v>12</v>
      </c>
      <c r="J206" s="25"/>
      <c r="K206" s="7"/>
      <c r="L206" s="7"/>
      <c r="M206" s="7"/>
      <c r="N206" s="7"/>
      <c r="O206" s="7"/>
    </row>
    <row r="207" spans="1:15" ht="15">
      <c r="A207" s="7" t="s">
        <v>193</v>
      </c>
      <c r="B207" s="11" t="s">
        <v>88</v>
      </c>
      <c r="C207" s="7">
        <v>54</v>
      </c>
      <c r="D207" s="7">
        <v>863</v>
      </c>
      <c r="E207" s="16">
        <f t="shared" si="18"/>
        <v>15.981481481481481</v>
      </c>
      <c r="F207" s="8">
        <f t="shared" si="19"/>
        <v>54</v>
      </c>
      <c r="G207" s="17">
        <f t="shared" si="20"/>
        <v>949.3000000000001</v>
      </c>
      <c r="I207" s="18">
        <v>54</v>
      </c>
      <c r="J207" s="25"/>
      <c r="K207" s="7"/>
      <c r="L207" s="7"/>
      <c r="M207" s="7"/>
      <c r="N207" s="7"/>
      <c r="O207" s="7"/>
    </row>
    <row r="208" spans="1:15" ht="15">
      <c r="A208" s="7" t="s">
        <v>286</v>
      </c>
      <c r="B208" s="11" t="s">
        <v>86</v>
      </c>
      <c r="C208" s="7">
        <v>71</v>
      </c>
      <c r="D208" s="7">
        <v>1410</v>
      </c>
      <c r="E208" s="16">
        <f t="shared" si="18"/>
        <v>19.859154929577464</v>
      </c>
      <c r="F208" s="8">
        <f t="shared" si="19"/>
        <v>71</v>
      </c>
      <c r="G208" s="17">
        <f t="shared" si="20"/>
        <v>1551.0000000000002</v>
      </c>
      <c r="H208" s="17"/>
      <c r="I208" s="18">
        <v>21</v>
      </c>
      <c r="J208" s="25"/>
      <c r="K208" s="7"/>
      <c r="L208" s="7"/>
      <c r="M208" s="7"/>
      <c r="N208" s="7"/>
      <c r="O208" s="7"/>
    </row>
    <row r="209" spans="1:10" ht="15">
      <c r="A209" s="7" t="s">
        <v>194</v>
      </c>
      <c r="B209" s="11" t="s">
        <v>147</v>
      </c>
      <c r="C209" s="7">
        <v>38</v>
      </c>
      <c r="D209" s="7">
        <v>360</v>
      </c>
      <c r="E209" s="16">
        <f t="shared" si="18"/>
        <v>9.473684210526315</v>
      </c>
      <c r="F209" s="8">
        <f t="shared" si="19"/>
        <v>38</v>
      </c>
      <c r="G209" s="17">
        <f t="shared" si="20"/>
        <v>378</v>
      </c>
      <c r="I209" s="23">
        <v>54</v>
      </c>
      <c r="J209" s="25"/>
    </row>
    <row r="210" spans="1:13" ht="15">
      <c r="A210" s="7" t="s">
        <v>195</v>
      </c>
      <c r="B210" s="11" t="s">
        <v>93</v>
      </c>
      <c r="C210" s="7">
        <v>46</v>
      </c>
      <c r="D210" s="7">
        <v>705</v>
      </c>
      <c r="E210" s="16">
        <f t="shared" si="18"/>
        <v>15.326086956521738</v>
      </c>
      <c r="F210" s="8">
        <f t="shared" si="19"/>
        <v>46</v>
      </c>
      <c r="G210" s="17">
        <f t="shared" si="20"/>
        <v>740.25</v>
      </c>
      <c r="I210" s="18">
        <v>54</v>
      </c>
      <c r="J210" s="25"/>
      <c r="K210" s="7"/>
      <c r="L210" s="7"/>
      <c r="M210" s="7"/>
    </row>
    <row r="211" spans="1:15" ht="15">
      <c r="A211" s="7" t="s">
        <v>196</v>
      </c>
      <c r="B211" s="11" t="s">
        <v>62</v>
      </c>
      <c r="C211" s="7">
        <v>35</v>
      </c>
      <c r="D211" s="7">
        <v>403</v>
      </c>
      <c r="E211" s="16">
        <f t="shared" si="18"/>
        <v>11.514285714285714</v>
      </c>
      <c r="F211" s="8">
        <f t="shared" si="19"/>
        <v>35</v>
      </c>
      <c r="G211" s="17">
        <f t="shared" si="20"/>
        <v>423.15000000000003</v>
      </c>
      <c r="I211" s="18">
        <v>213</v>
      </c>
      <c r="J211" s="25"/>
      <c r="K211" s="7"/>
      <c r="L211" s="7"/>
      <c r="M211" s="7"/>
      <c r="N211" s="7"/>
      <c r="O211" s="7"/>
    </row>
    <row r="212" spans="1:12" ht="15">
      <c r="A212" s="7" t="s">
        <v>197</v>
      </c>
      <c r="B212" s="11" t="s">
        <v>88</v>
      </c>
      <c r="C212" s="7">
        <v>11</v>
      </c>
      <c r="D212" s="7">
        <v>102</v>
      </c>
      <c r="E212" s="16">
        <f t="shared" si="18"/>
        <v>9.272727272727273</v>
      </c>
      <c r="F212" s="8">
        <f t="shared" si="19"/>
        <v>11</v>
      </c>
      <c r="G212" s="17">
        <f t="shared" si="20"/>
        <v>107.10000000000001</v>
      </c>
      <c r="I212" s="23">
        <v>12</v>
      </c>
      <c r="J212" s="25"/>
      <c r="K212" s="21"/>
      <c r="L212" s="22"/>
    </row>
    <row r="213" spans="1:10" ht="15">
      <c r="A213" s="7" t="s">
        <v>287</v>
      </c>
      <c r="B213" s="11" t="s">
        <v>67</v>
      </c>
      <c r="C213" s="7">
        <v>14</v>
      </c>
      <c r="D213" s="7">
        <v>134</v>
      </c>
      <c r="E213" s="16">
        <f t="shared" si="18"/>
        <v>9.571428571428571</v>
      </c>
      <c r="F213" s="8">
        <f t="shared" si="19"/>
        <v>14</v>
      </c>
      <c r="G213" s="17">
        <f t="shared" si="20"/>
        <v>140.70000000000002</v>
      </c>
      <c r="I213" s="18">
        <v>45</v>
      </c>
      <c r="J213" s="25"/>
    </row>
    <row r="214" spans="1:12" ht="15">
      <c r="A214" s="7" t="s">
        <v>288</v>
      </c>
      <c r="B214" s="11" t="s">
        <v>62</v>
      </c>
      <c r="C214" s="7">
        <v>61</v>
      </c>
      <c r="D214" s="7">
        <v>768</v>
      </c>
      <c r="E214" s="16">
        <f t="shared" si="18"/>
        <v>12.59016393442623</v>
      </c>
      <c r="F214" s="8">
        <f t="shared" si="19"/>
        <v>61</v>
      </c>
      <c r="G214" s="17">
        <f t="shared" si="20"/>
        <v>844.8000000000001</v>
      </c>
      <c r="H214" s="17"/>
      <c r="I214" s="23">
        <v>34</v>
      </c>
      <c r="J214" s="25"/>
      <c r="K214" s="21"/>
      <c r="L214" s="22"/>
    </row>
    <row r="215" spans="1:14" ht="15">
      <c r="A215" s="7" t="s">
        <v>198</v>
      </c>
      <c r="B215" s="11" t="s">
        <v>138</v>
      </c>
      <c r="C215" s="7">
        <v>20</v>
      </c>
      <c r="D215" s="7">
        <v>92</v>
      </c>
      <c r="E215" s="16">
        <f t="shared" si="18"/>
        <v>4.6</v>
      </c>
      <c r="F215" s="8">
        <f t="shared" si="19"/>
        <v>20</v>
      </c>
      <c r="G215" s="17">
        <f t="shared" si="20"/>
        <v>96.60000000000001</v>
      </c>
      <c r="I215" s="18">
        <v>5</v>
      </c>
      <c r="J215" s="25"/>
      <c r="K215" s="7"/>
      <c r="L215" s="7"/>
      <c r="M215" s="7"/>
      <c r="N215" s="7"/>
    </row>
    <row r="216" spans="1:13" ht="15">
      <c r="A216" s="7" t="s">
        <v>199</v>
      </c>
      <c r="B216" s="11" t="s">
        <v>65</v>
      </c>
      <c r="C216" s="7">
        <v>14</v>
      </c>
      <c r="D216" s="7">
        <v>360</v>
      </c>
      <c r="E216" s="16">
        <f t="shared" si="18"/>
        <v>25.714285714285715</v>
      </c>
      <c r="F216" s="8">
        <f t="shared" si="19"/>
        <v>14</v>
      </c>
      <c r="G216" s="17">
        <f t="shared" si="20"/>
        <v>378</v>
      </c>
      <c r="I216" s="18">
        <v>1</v>
      </c>
      <c r="J216" s="25"/>
      <c r="K216" s="7"/>
      <c r="L216" s="7"/>
      <c r="M216" s="7"/>
    </row>
    <row r="217" spans="1:15" ht="15">
      <c r="A217" s="7" t="s">
        <v>289</v>
      </c>
      <c r="B217" s="11" t="s">
        <v>65</v>
      </c>
      <c r="C217" s="7">
        <v>40</v>
      </c>
      <c r="D217" s="7">
        <v>525</v>
      </c>
      <c r="E217" s="16">
        <f t="shared" si="18"/>
        <v>13.125</v>
      </c>
      <c r="F217" s="8">
        <f t="shared" si="19"/>
        <v>40</v>
      </c>
      <c r="G217" s="17">
        <f t="shared" si="20"/>
        <v>551.25</v>
      </c>
      <c r="I217" s="18">
        <v>453</v>
      </c>
      <c r="J217" s="25"/>
      <c r="K217" s="7"/>
      <c r="L217" s="7"/>
      <c r="M217" s="7"/>
      <c r="N217" s="7"/>
      <c r="O217" s="7"/>
    </row>
    <row r="218" spans="1:13" ht="15">
      <c r="A218" s="7" t="s">
        <v>290</v>
      </c>
      <c r="B218" s="11" t="s">
        <v>88</v>
      </c>
      <c r="C218" s="7">
        <v>71</v>
      </c>
      <c r="D218" s="7">
        <v>1317</v>
      </c>
      <c r="E218" s="16">
        <f t="shared" si="18"/>
        <v>18.549295774647888</v>
      </c>
      <c r="F218" s="8">
        <f t="shared" si="19"/>
        <v>71</v>
      </c>
      <c r="G218" s="17">
        <f t="shared" si="20"/>
        <v>1448.7</v>
      </c>
      <c r="I218" s="23">
        <v>321</v>
      </c>
      <c r="J218" s="25"/>
      <c r="K218" s="7"/>
      <c r="L218" s="7"/>
      <c r="M218" s="7"/>
    </row>
    <row r="219" spans="1:13" ht="15">
      <c r="A219" s="7" t="s">
        <v>200</v>
      </c>
      <c r="B219" s="11" t="s">
        <v>49</v>
      </c>
      <c r="C219" s="7">
        <v>39</v>
      </c>
      <c r="D219" s="7">
        <v>507</v>
      </c>
      <c r="E219" s="16">
        <f t="shared" si="18"/>
        <v>13</v>
      </c>
      <c r="F219" s="8">
        <f t="shared" si="19"/>
        <v>39</v>
      </c>
      <c r="G219" s="17">
        <f t="shared" si="20"/>
        <v>532.35</v>
      </c>
      <c r="I219" s="18">
        <v>12</v>
      </c>
      <c r="J219" s="25"/>
      <c r="K219" s="7"/>
      <c r="L219" s="7"/>
      <c r="M219" s="7"/>
    </row>
    <row r="220" spans="1:12" ht="15">
      <c r="A220" s="7" t="s">
        <v>291</v>
      </c>
      <c r="B220" s="11" t="s">
        <v>47</v>
      </c>
      <c r="C220" s="7">
        <v>17</v>
      </c>
      <c r="D220" s="7">
        <v>135</v>
      </c>
      <c r="E220" s="16">
        <f t="shared" si="18"/>
        <v>7.9411764705882355</v>
      </c>
      <c r="F220" s="8">
        <f t="shared" si="19"/>
        <v>17</v>
      </c>
      <c r="G220" s="17">
        <f t="shared" si="20"/>
        <v>141.75</v>
      </c>
      <c r="I220" s="18">
        <v>54</v>
      </c>
      <c r="J220" s="25"/>
      <c r="K220" s="21"/>
      <c r="L220" s="22"/>
    </row>
    <row r="221" spans="1:10" ht="15">
      <c r="A221" s="7" t="s">
        <v>292</v>
      </c>
      <c r="B221" s="11" t="s">
        <v>60</v>
      </c>
      <c r="C221" s="7">
        <v>58</v>
      </c>
      <c r="D221" s="7">
        <v>677</v>
      </c>
      <c r="E221" s="16">
        <f t="shared" si="18"/>
        <v>11.672413793103448</v>
      </c>
      <c r="F221" s="8">
        <f t="shared" si="19"/>
        <v>58</v>
      </c>
      <c r="G221" s="17">
        <f t="shared" si="20"/>
        <v>710.85</v>
      </c>
      <c r="I221" s="23">
        <v>342</v>
      </c>
      <c r="J221" s="25"/>
    </row>
    <row r="222" spans="1:12" ht="15">
      <c r="A222" s="7" t="s">
        <v>201</v>
      </c>
      <c r="B222" s="11" t="s">
        <v>78</v>
      </c>
      <c r="C222" s="7">
        <v>29</v>
      </c>
      <c r="D222" s="7">
        <v>520</v>
      </c>
      <c r="E222" s="16">
        <f t="shared" si="18"/>
        <v>17.93103448275862</v>
      </c>
      <c r="F222" s="8">
        <f t="shared" si="19"/>
        <v>29</v>
      </c>
      <c r="G222" s="17">
        <f t="shared" si="20"/>
        <v>546</v>
      </c>
      <c r="I222" s="18">
        <v>32</v>
      </c>
      <c r="J222" s="25"/>
      <c r="K222" s="21"/>
      <c r="L222" s="22"/>
    </row>
    <row r="223" spans="1:10" ht="15">
      <c r="A223" s="7" t="s">
        <v>293</v>
      </c>
      <c r="B223" s="11" t="s">
        <v>144</v>
      </c>
      <c r="C223" s="7">
        <v>48</v>
      </c>
      <c r="D223" s="7">
        <v>278</v>
      </c>
      <c r="E223" s="16">
        <f t="shared" si="18"/>
        <v>5.791666666666667</v>
      </c>
      <c r="F223" s="8">
        <f t="shared" si="19"/>
        <v>48</v>
      </c>
      <c r="G223" s="17">
        <f t="shared" si="20"/>
        <v>291.90000000000003</v>
      </c>
      <c r="I223" s="23">
        <v>1</v>
      </c>
      <c r="J223" s="25"/>
    </row>
    <row r="224" spans="1:10" ht="15">
      <c r="A224" s="7" t="s">
        <v>202</v>
      </c>
      <c r="B224" s="11" t="s">
        <v>51</v>
      </c>
      <c r="C224" s="7">
        <v>42</v>
      </c>
      <c r="D224" s="7">
        <v>315</v>
      </c>
      <c r="E224" s="16">
        <f t="shared" si="18"/>
        <v>7.5</v>
      </c>
      <c r="F224" s="8">
        <f t="shared" si="19"/>
        <v>42</v>
      </c>
      <c r="G224" s="17">
        <f t="shared" si="20"/>
        <v>330.75</v>
      </c>
      <c r="I224" s="18">
        <v>54</v>
      </c>
      <c r="J224" s="25"/>
    </row>
    <row r="225" spans="1:15" ht="15">
      <c r="A225" s="7" t="s">
        <v>294</v>
      </c>
      <c r="B225" s="11" t="s">
        <v>51</v>
      </c>
      <c r="C225" s="7">
        <v>55</v>
      </c>
      <c r="D225" s="7">
        <v>1322</v>
      </c>
      <c r="E225" s="16">
        <f t="shared" si="18"/>
        <v>24.036363636363635</v>
      </c>
      <c r="F225" s="8">
        <f t="shared" si="19"/>
        <v>55</v>
      </c>
      <c r="G225" s="17">
        <f t="shared" si="20"/>
        <v>1454.2</v>
      </c>
      <c r="I225" s="18">
        <v>342</v>
      </c>
      <c r="J225" s="25"/>
      <c r="K225" s="7"/>
      <c r="L225" s="7"/>
      <c r="M225" s="7"/>
      <c r="N225" s="7"/>
      <c r="O225" s="7"/>
    </row>
    <row r="226" spans="1:15" ht="15">
      <c r="A226" s="7" t="s">
        <v>295</v>
      </c>
      <c r="B226" s="11" t="s">
        <v>84</v>
      </c>
      <c r="C226" s="7">
        <v>9</v>
      </c>
      <c r="D226" s="7">
        <v>71</v>
      </c>
      <c r="E226" s="16">
        <f t="shared" si="18"/>
        <v>7.888888888888889</v>
      </c>
      <c r="F226" s="8">
        <f t="shared" si="19"/>
        <v>9</v>
      </c>
      <c r="G226" s="17">
        <f t="shared" si="20"/>
        <v>74.55</v>
      </c>
      <c r="I226" s="23">
        <v>12</v>
      </c>
      <c r="J226" s="25"/>
      <c r="K226" s="7"/>
      <c r="L226" s="7"/>
      <c r="M226" s="7"/>
      <c r="N226" s="7"/>
      <c r="O226" s="7"/>
    </row>
    <row r="227" spans="1:15" ht="15">
      <c r="A227" s="7" t="s">
        <v>296</v>
      </c>
      <c r="B227" s="11" t="s">
        <v>88</v>
      </c>
      <c r="C227" s="7">
        <v>19</v>
      </c>
      <c r="D227" s="7">
        <v>152</v>
      </c>
      <c r="E227" s="16">
        <f t="shared" si="18"/>
        <v>8</v>
      </c>
      <c r="F227" s="8">
        <f t="shared" si="19"/>
        <v>19</v>
      </c>
      <c r="G227" s="17">
        <f t="shared" si="20"/>
        <v>159.6</v>
      </c>
      <c r="I227" s="18">
        <v>54</v>
      </c>
      <c r="J227" s="25"/>
      <c r="K227" s="7"/>
      <c r="L227" s="7"/>
      <c r="M227" s="7"/>
      <c r="N227" s="7"/>
      <c r="O227" s="7"/>
    </row>
    <row r="228" spans="1:15" ht="15">
      <c r="A228" s="7" t="s">
        <v>203</v>
      </c>
      <c r="B228" s="11" t="s">
        <v>76</v>
      </c>
      <c r="C228" s="7">
        <v>29</v>
      </c>
      <c r="D228" s="7">
        <v>344</v>
      </c>
      <c r="E228" s="16">
        <f t="shared" si="18"/>
        <v>11.862068965517242</v>
      </c>
      <c r="F228" s="8">
        <f t="shared" si="19"/>
        <v>29</v>
      </c>
      <c r="G228" s="17">
        <f t="shared" si="20"/>
        <v>361.2</v>
      </c>
      <c r="H228" s="7"/>
      <c r="I228" s="18">
        <v>54</v>
      </c>
      <c r="J228" s="25"/>
      <c r="K228" s="7"/>
      <c r="L228" s="7"/>
      <c r="M228" s="7"/>
      <c r="N228" s="7"/>
      <c r="O228" s="7"/>
    </row>
    <row r="229" spans="1:10" ht="15">
      <c r="A229" s="7" t="s">
        <v>297</v>
      </c>
      <c r="B229" s="11" t="s">
        <v>138</v>
      </c>
      <c r="C229" s="7">
        <v>3</v>
      </c>
      <c r="D229" s="7">
        <v>40</v>
      </c>
      <c r="E229" s="16">
        <f t="shared" si="18"/>
        <v>13.333333333333334</v>
      </c>
      <c r="F229" s="8">
        <f t="shared" si="19"/>
        <v>3</v>
      </c>
      <c r="G229" s="17">
        <f t="shared" si="20"/>
        <v>42</v>
      </c>
      <c r="I229" s="23">
        <v>34</v>
      </c>
      <c r="J229" s="25"/>
    </row>
    <row r="230" spans="1:12" ht="15">
      <c r="A230" s="7" t="s">
        <v>204</v>
      </c>
      <c r="B230" s="11" t="s">
        <v>138</v>
      </c>
      <c r="C230" s="7">
        <v>3</v>
      </c>
      <c r="D230" s="7">
        <v>27</v>
      </c>
      <c r="E230" s="16">
        <f t="shared" si="18"/>
        <v>9</v>
      </c>
      <c r="F230" s="8">
        <f t="shared" si="19"/>
        <v>3</v>
      </c>
      <c r="G230" s="17">
        <f t="shared" si="20"/>
        <v>28.35</v>
      </c>
      <c r="I230" s="18">
        <v>34</v>
      </c>
      <c r="J230" s="25"/>
      <c r="K230" s="21"/>
      <c r="L230" s="22"/>
    </row>
    <row r="232" ht="15">
      <c r="A232" s="7" t="s">
        <v>298</v>
      </c>
    </row>
    <row r="233" ht="15">
      <c r="A233" s="7" t="s">
        <v>299</v>
      </c>
    </row>
    <row r="234" ht="15">
      <c r="A234" s="7" t="s">
        <v>300</v>
      </c>
    </row>
    <row r="235" ht="15">
      <c r="A235" s="7" t="s">
        <v>301</v>
      </c>
    </row>
    <row r="236" ht="15">
      <c r="A236" s="7" t="s">
        <v>302</v>
      </c>
    </row>
  </sheetData>
  <printOptions gridLines="1"/>
  <pageMargins left="0.5" right="0.5" top="0.5" bottom="0.5" header="0.25" footer="0.25"/>
  <pageSetup fitToHeight="0" horizontalDpi="300" verticalDpi="300" orientation="portrait" r:id="rId1"/>
  <headerFooter alignWithMargins="0"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2004-01-12T03:50:34Z</dcterms:created>
  <dcterms:modified xsi:type="dcterms:W3CDTF">2005-11-13T00:32:42Z</dcterms:modified>
  <cp:category/>
  <cp:version/>
  <cp:contentType/>
  <cp:contentStatus/>
</cp:coreProperties>
</file>