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2" activeTab="0"/>
  </bookViews>
  <sheets>
    <sheet name="Rosters" sheetId="1" r:id="rId1"/>
    <sheet name="Expansion Pool" sheetId="2" r:id="rId2"/>
    <sheet name="Free Agents" sheetId="3" r:id="rId3"/>
    <sheet name="Schedule" sheetId="4" r:id="rId4"/>
    <sheet name="Days Missed Worksheet" sheetId="5" r:id="rId5"/>
  </sheets>
  <definedNames>
    <definedName name="_xlnm.Print_Titles" localSheetId="1">'Expansion Pool'!$1:$4</definedName>
    <definedName name="_xlnm.Print_Titles" localSheetId="2">'Free Agents'!$1:$4</definedName>
    <definedName name="_xlnm.Print_Titles" localSheetId="0">'Rosters'!$1:$4</definedName>
    <definedName name="Excel_BuiltIn_Print_Titles_1">'Free Agents'!$A$1:$IU$4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<sst xmlns="http://schemas.openxmlformats.org/spreadsheetml/2006/main" count="4785" uniqueCount="1004">
  <si>
    <t xml:space="preserve">          2013 SOMIBA ROSTERS – 7/14/2014</t>
  </si>
  <si>
    <t>NBA</t>
  </si>
  <si>
    <t>Gms</t>
  </si>
  <si>
    <t>Min</t>
  </si>
  <si>
    <t>Defense</t>
  </si>
  <si>
    <t xml:space="preserve"> </t>
  </si>
  <si>
    <t>Tm</t>
  </si>
  <si>
    <t>G</t>
  </si>
  <si>
    <t>mpg</t>
  </si>
  <si>
    <t>Allow</t>
  </si>
  <si>
    <t xml:space="preserve"> Positions</t>
  </si>
  <si>
    <t>(Out, Pen, In)</t>
  </si>
  <si>
    <t>Days Missed</t>
  </si>
  <si>
    <t>ALABAMA – GIL</t>
  </si>
  <si>
    <t>gil6472-stratosomiba1@yahoo.com</t>
  </si>
  <si>
    <t>Beal, Bradley</t>
  </si>
  <si>
    <t>WAS</t>
  </si>
  <si>
    <t>2-28</t>
  </si>
  <si>
    <t>Claver, Victor</t>
  </si>
  <si>
    <t>POR</t>
  </si>
  <si>
    <t>0*</t>
  </si>
  <si>
    <t>300*</t>
  </si>
  <si>
    <t>2-87</t>
  </si>
  <si>
    <t>Crawford, Jordan</t>
  </si>
  <si>
    <t>BOS</t>
  </si>
  <si>
    <t>58*</t>
  </si>
  <si>
    <t>29-53</t>
  </si>
  <si>
    <t>Green, Willie</t>
  </si>
  <si>
    <t>LAC</t>
  </si>
  <si>
    <t>42-51</t>
  </si>
  <si>
    <t>Harris, Tobias</t>
  </si>
  <si>
    <t>ORL</t>
  </si>
  <si>
    <t>60-87</t>
  </si>
  <si>
    <t>Henderson, Gerald</t>
  </si>
  <si>
    <t>CHA</t>
  </si>
  <si>
    <t>47-71</t>
  </si>
  <si>
    <t>Holiday, Jrue</t>
  </si>
  <si>
    <t>PHI</t>
  </si>
  <si>
    <t>74*</t>
  </si>
  <si>
    <t>2-9</t>
  </si>
  <si>
    <t>Lamb, Doron</t>
  </si>
  <si>
    <t>50-87</t>
  </si>
  <si>
    <t>Lee, David</t>
  </si>
  <si>
    <t>GS</t>
  </si>
  <si>
    <t>2-4</t>
  </si>
  <si>
    <t>Lopez, Brook</t>
  </si>
  <si>
    <t>BKN</t>
  </si>
  <si>
    <t>9-16</t>
  </si>
  <si>
    <t>Love, Kevin</t>
  </si>
  <si>
    <t>MIN</t>
  </si>
  <si>
    <t>629*</t>
  </si>
  <si>
    <t>Patterson, Patrick</t>
  </si>
  <si>
    <t>SAC</t>
  </si>
  <si>
    <t>67*</t>
  </si>
  <si>
    <t>9-24</t>
  </si>
  <si>
    <t>Pavlovic, Sasha</t>
  </si>
  <si>
    <t>2-46</t>
  </si>
  <si>
    <t>Roberts, Brian</t>
  </si>
  <si>
    <t>NO</t>
  </si>
  <si>
    <t>6-9</t>
  </si>
  <si>
    <t>Telfair, Sebastian</t>
  </si>
  <si>
    <t>TOR</t>
  </si>
  <si>
    <t>19*</t>
  </si>
  <si>
    <t>22-87</t>
  </si>
  <si>
    <t>Turner, Evan</t>
  </si>
  <si>
    <t>80*</t>
  </si>
  <si>
    <t>86-87</t>
  </si>
  <si>
    <t>Williams, Derrick</t>
  </si>
  <si>
    <t>5-8</t>
  </si>
  <si>
    <t>Williams, Mo</t>
  </si>
  <si>
    <t>UTA</t>
  </si>
  <si>
    <t>30*</t>
  </si>
  <si>
    <t>33-87</t>
  </si>
  <si>
    <t>Total</t>
  </si>
  <si>
    <t>ANAHEIM – Ken</t>
  </si>
  <si>
    <t>mcspuds98@aol.com</t>
  </si>
  <si>
    <t>Aldrich, Cole</t>
  </si>
  <si>
    <t>49-87</t>
  </si>
  <si>
    <t>Allen, Tony</t>
  </si>
  <si>
    <t>MEM</t>
  </si>
  <si>
    <t>1-4</t>
  </si>
  <si>
    <t>Andersen, Chris</t>
  </si>
  <si>
    <t>MIA</t>
  </si>
  <si>
    <t>1-43</t>
  </si>
  <si>
    <t>Burks, Alec</t>
  </si>
  <si>
    <t>5-23</t>
  </si>
  <si>
    <t>Bynum, Will</t>
  </si>
  <si>
    <t>DET</t>
  </si>
  <si>
    <t>44-61</t>
  </si>
  <si>
    <t>De Colo, Nando</t>
  </si>
  <si>
    <t>SA</t>
  </si>
  <si>
    <t>62-71</t>
  </si>
  <si>
    <t>Fredette, Jimmer</t>
  </si>
  <si>
    <t>24-36</t>
  </si>
  <si>
    <t>Ibaka, Serge</t>
  </si>
  <si>
    <t>OKC</t>
  </si>
  <si>
    <t>44-45</t>
  </si>
  <si>
    <t>James, Bernard</t>
  </si>
  <si>
    <t>DAL</t>
  </si>
  <si>
    <t>1-38</t>
  </si>
  <si>
    <t>Jordan, DeAndre</t>
  </si>
  <si>
    <t>0</t>
  </si>
  <si>
    <t>Kidd-Gilchrist, Michael</t>
  </si>
  <si>
    <t>37-41</t>
  </si>
  <si>
    <t>Koufos, Kosta</t>
  </si>
  <si>
    <t>DEN</t>
  </si>
  <si>
    <t>46</t>
  </si>
  <si>
    <t>Lowry, Kyle</t>
  </si>
  <si>
    <t>72-86</t>
  </si>
  <si>
    <t>Mahinmi, Ian</t>
  </si>
  <si>
    <t>IND</t>
  </si>
  <si>
    <t>47-48</t>
  </si>
  <si>
    <t>Melo, Fab</t>
  </si>
  <si>
    <t>8-87</t>
  </si>
  <si>
    <t>Smith, J.R.</t>
  </si>
  <si>
    <t>NY</t>
  </si>
  <si>
    <t>42-43</t>
  </si>
  <si>
    <t>Taylor, Tyshawn</t>
  </si>
  <si>
    <t>1-46,87</t>
  </si>
  <si>
    <t>Wallace, Rasheed</t>
  </si>
  <si>
    <t>24-87</t>
  </si>
  <si>
    <t>ANCHORAGE – JEFF</t>
  </si>
  <si>
    <t>duckfan_jeff@yahoo.com</t>
  </si>
  <si>
    <t>Batum, Nicolas</t>
  </si>
  <si>
    <t>22-30</t>
  </si>
  <si>
    <t>Conley, Mike</t>
  </si>
  <si>
    <t>25-26</t>
  </si>
  <si>
    <t>Cousins, DeMarcus</t>
  </si>
  <si>
    <t>63-69</t>
  </si>
  <si>
    <t>Favors, Derrick</t>
  </si>
  <si>
    <t>57-62</t>
  </si>
  <si>
    <t>Foye, Randy</t>
  </si>
  <si>
    <t>Hawes, Spencer</t>
  </si>
  <si>
    <t>Hinrich, Kirk</t>
  </si>
  <si>
    <t>CHI</t>
  </si>
  <si>
    <t>1-24</t>
  </si>
  <si>
    <t>Ivey, Royal</t>
  </si>
  <si>
    <t>57-87</t>
  </si>
  <si>
    <t>James, LeBron</t>
  </si>
  <si>
    <t>43-48</t>
  </si>
  <si>
    <t>Jones, Perry</t>
  </si>
  <si>
    <t>1-47</t>
  </si>
  <si>
    <t>Jones, Terrence</t>
  </si>
  <si>
    <t>HOU</t>
  </si>
  <si>
    <t>21-87</t>
  </si>
  <si>
    <t>Robinson, Thomas</t>
  </si>
  <si>
    <t>1-13</t>
  </si>
  <si>
    <t>Shumpert, Iman</t>
  </si>
  <si>
    <t>Stackhouse, Jerry</t>
  </si>
  <si>
    <t>1-32,72-87</t>
  </si>
  <si>
    <t>Williams, Louis</t>
  </si>
  <si>
    <t>ATL</t>
  </si>
  <si>
    <t>1-21,64-87</t>
  </si>
  <si>
    <t>Wroten, Tony</t>
  </si>
  <si>
    <t>38-87</t>
  </si>
  <si>
    <t>BETHEL – JEREMY</t>
  </si>
  <si>
    <t>jeremyjayus@yahoo.com</t>
  </si>
  <si>
    <t>Aminu, Al-Farouq</t>
  </si>
  <si>
    <t>18-24</t>
  </si>
  <si>
    <t>Anderson, Alan</t>
  </si>
  <si>
    <t>63*</t>
  </si>
  <si>
    <t>25-44</t>
  </si>
  <si>
    <t>Chalmers, Mario</t>
  </si>
  <si>
    <t>1-6</t>
  </si>
  <si>
    <t>Davis, Anthony</t>
  </si>
  <si>
    <t>69-87</t>
  </si>
  <si>
    <t>Evans, Reggie</t>
  </si>
  <si>
    <t>2112*</t>
  </si>
  <si>
    <t>67-68</t>
  </si>
  <si>
    <t>Faried, Kenneth</t>
  </si>
  <si>
    <t>65-66</t>
  </si>
  <si>
    <t>Gordon, Eric</t>
  </si>
  <si>
    <t>Kidd, Jason</t>
  </si>
  <si>
    <t>2111*</t>
  </si>
  <si>
    <t>7-12</t>
  </si>
  <si>
    <t>Liggins, DeAndre</t>
  </si>
  <si>
    <t>1-46</t>
  </si>
  <si>
    <t>Mason Jr., Roger</t>
  </si>
  <si>
    <t>1165*</t>
  </si>
  <si>
    <t>32-45</t>
  </si>
  <si>
    <t>Millsap, Paul</t>
  </si>
  <si>
    <t>60-64</t>
  </si>
  <si>
    <t>Nicholson, Andrew</t>
  </si>
  <si>
    <t>53-58</t>
  </si>
  <si>
    <t>O'Quinn, Kyle</t>
  </si>
  <si>
    <t>514*</t>
  </si>
  <si>
    <t>62-87</t>
  </si>
  <si>
    <t>Outlaw, Travis</t>
  </si>
  <si>
    <t>Rose, Derrick</t>
  </si>
  <si>
    <t>1-87</t>
  </si>
  <si>
    <t>Shved, Alexey</t>
  </si>
  <si>
    <t>13-17</t>
  </si>
  <si>
    <t>Wallace, Gerald</t>
  </si>
  <si>
    <t>46-60</t>
  </si>
  <si>
    <t>White, James</t>
  </si>
  <si>
    <t>1-27</t>
  </si>
  <si>
    <t>BOULDER CITY – RICK</t>
  </si>
  <si>
    <t>rkparkin@cox.net</t>
  </si>
  <si>
    <t>Allen, Lavoy</t>
  </si>
  <si>
    <t>1-3</t>
  </si>
  <si>
    <t>Anderson, James</t>
  </si>
  <si>
    <t>Bargnani, Andrea</t>
  </si>
  <si>
    <t>Deng, Luol</t>
  </si>
  <si>
    <t>32-38</t>
  </si>
  <si>
    <t>Evans, Tyreke</t>
  </si>
  <si>
    <t>39-56</t>
  </si>
  <si>
    <t>Ezeli, Festus</t>
  </si>
  <si>
    <t>84-87</t>
  </si>
  <si>
    <t>Knight, Brandon</t>
  </si>
  <si>
    <t>21-28</t>
  </si>
  <si>
    <t>Lillard, Damian</t>
  </si>
  <si>
    <t>Maxiell, Jason</t>
  </si>
  <si>
    <t>4-14</t>
  </si>
  <si>
    <t>McRoberts, Josh</t>
  </si>
  <si>
    <t>53-68</t>
  </si>
  <si>
    <t>Middleton, Khris</t>
  </si>
  <si>
    <t>30-87</t>
  </si>
  <si>
    <t>Moore, E'Twaun</t>
  </si>
  <si>
    <t>1660*</t>
  </si>
  <si>
    <t>1-8</t>
  </si>
  <si>
    <t>Perkins, Kendrick</t>
  </si>
  <si>
    <t>33-36</t>
  </si>
  <si>
    <t>Seraphin, Kevin</t>
  </si>
  <si>
    <t>44-46</t>
  </si>
  <si>
    <t>Thornton, Marcus</t>
  </si>
  <si>
    <t>1-11</t>
  </si>
  <si>
    <t>Williams, Marvin</t>
  </si>
  <si>
    <t>22-31</t>
  </si>
  <si>
    <t>DAKOTA -- Jason</t>
  </si>
  <si>
    <t xml:space="preserve">dakota@somhoops.com </t>
  </si>
  <si>
    <t>Asik, Omer</t>
  </si>
  <si>
    <t>Bryant, Kobe</t>
  </si>
  <si>
    <t>LAL</t>
  </si>
  <si>
    <t>45-48</t>
  </si>
  <si>
    <t>Calderon, Jose</t>
  </si>
  <si>
    <t>35-43</t>
  </si>
  <si>
    <t>Camby, Marcus</t>
  </si>
  <si>
    <t>1-43,70-87</t>
  </si>
  <si>
    <t>Davis, Ed</t>
  </si>
  <si>
    <t>86</t>
  </si>
  <si>
    <t>Diop, DeSagana</t>
  </si>
  <si>
    <t>21-84</t>
  </si>
  <si>
    <t>Johnson, Amir</t>
  </si>
  <si>
    <t>87</t>
  </si>
  <si>
    <t>Jones, Dahntay</t>
  </si>
  <si>
    <t>70-73</t>
  </si>
  <si>
    <t>Marion, Shawn</t>
  </si>
  <si>
    <t>54-69</t>
  </si>
  <si>
    <t>Moultrie, Arnett</t>
  </si>
  <si>
    <t>1-37</t>
  </si>
  <si>
    <t>Nash, Steve</t>
  </si>
  <si>
    <t>1-34</t>
  </si>
  <si>
    <t>Odom, Lamar</t>
  </si>
  <si>
    <t>Pierce, Paul</t>
  </si>
  <si>
    <t>49-53</t>
  </si>
  <si>
    <t>Plumlee, Miles</t>
  </si>
  <si>
    <t>1-69,85-87</t>
  </si>
  <si>
    <t>Salmons, John</t>
  </si>
  <si>
    <t>74-79</t>
  </si>
  <si>
    <t>Thomas, Kurt</t>
  </si>
  <si>
    <t>1-20,45-69</t>
  </si>
  <si>
    <t>Watson, Earl</t>
  </si>
  <si>
    <t>45-79</t>
  </si>
  <si>
    <t>Williams, Terrence</t>
  </si>
  <si>
    <t>DAVIS -- Brian</t>
  </si>
  <si>
    <t>bvanlien98@yahoo.com</t>
  </si>
  <si>
    <t>Butler, Jimmy</t>
  </si>
  <si>
    <t>Carroll, DeMarre</t>
  </si>
  <si>
    <t>43-59</t>
  </si>
  <si>
    <t>Ellis, Monta</t>
  </si>
  <si>
    <t>MIL</t>
  </si>
  <si>
    <t>Ginobili, Manu</t>
  </si>
  <si>
    <t>65-87</t>
  </si>
  <si>
    <t>Henry, Xavier</t>
  </si>
  <si>
    <t>McGee, JaVale</t>
  </si>
  <si>
    <t>21-23</t>
  </si>
  <si>
    <t>Miller, Quincy</t>
  </si>
  <si>
    <t>1-61,70-87</t>
  </si>
  <si>
    <t>Monroe, Greg</t>
  </si>
  <si>
    <t>8</t>
  </si>
  <si>
    <t>Morris, Darius</t>
  </si>
  <si>
    <t>4-39</t>
  </si>
  <si>
    <t>O'Neal, Jermaine</t>
  </si>
  <si>
    <t>PHO</t>
  </si>
  <si>
    <t>41-69</t>
  </si>
  <si>
    <t>Orton, Daniel</t>
  </si>
  <si>
    <t>1-41,56-87</t>
  </si>
  <si>
    <t>Prigioni, Pablo</t>
  </si>
  <si>
    <t>60-63</t>
  </si>
  <si>
    <t>Randolph, Anthony</t>
  </si>
  <si>
    <t>42-87</t>
  </si>
  <si>
    <t>Smith, Greg</t>
  </si>
  <si>
    <t>9-20</t>
  </si>
  <si>
    <t>Thabeet, Hasheem</t>
  </si>
  <si>
    <t>24-40</t>
  </si>
  <si>
    <t>Tinsley, Jamaal</t>
  </si>
  <si>
    <t>1-17</t>
  </si>
  <si>
    <t>Westbrook, Russell</t>
  </si>
  <si>
    <t>Young, Thaddeus</t>
  </si>
  <si>
    <t>LAKE K -- Rick</t>
  </si>
  <si>
    <t>rickiebebo@earthlink.net</t>
  </si>
  <si>
    <t>VAN #3</t>
  </si>
  <si>
    <t>Bayless, Jerryd</t>
  </si>
  <si>
    <t>Biedrins, Andris</t>
  </si>
  <si>
    <t>502*</t>
  </si>
  <si>
    <t>1-22,76-83</t>
  </si>
  <si>
    <t>Bradley, Avery</t>
  </si>
  <si>
    <t>1-31,85-87</t>
  </si>
  <si>
    <t>Carter, Vince</t>
  </si>
  <si>
    <t>51</t>
  </si>
  <si>
    <t>Curry, Stephen</t>
  </si>
  <si>
    <t>3267*</t>
  </si>
  <si>
    <t>47-50</t>
  </si>
  <si>
    <t>Daye, Austin</t>
  </si>
  <si>
    <t>59-87</t>
  </si>
  <si>
    <t>Fournier, Evan</t>
  </si>
  <si>
    <t>1-43,85-87</t>
  </si>
  <si>
    <t>Griffin, Blake</t>
  </si>
  <si>
    <t>Hollins, Ryan</t>
  </si>
  <si>
    <t>53-75</t>
  </si>
  <si>
    <t>Irving, Kyrie</t>
  </si>
  <si>
    <t>CLE</t>
  </si>
  <si>
    <t>52-75</t>
  </si>
  <si>
    <t>Jackson, Reggie</t>
  </si>
  <si>
    <t>32-43</t>
  </si>
  <si>
    <t>Jones, Dominique</t>
  </si>
  <si>
    <t>1-56</t>
  </si>
  <si>
    <t>Korver, Kyle</t>
  </si>
  <si>
    <t>76-83</t>
  </si>
  <si>
    <t>Maggette, Corey</t>
  </si>
  <si>
    <t>1-43,52-75</t>
  </si>
  <si>
    <t>Oden, Greg</t>
  </si>
  <si>
    <t>Thomas, Tyrus</t>
  </si>
  <si>
    <t>1-59</t>
  </si>
  <si>
    <t>Udoh, Ekpe</t>
  </si>
  <si>
    <t>44-50</t>
  </si>
  <si>
    <t>Valanciunas, Jonas</t>
  </si>
  <si>
    <t>23-43</t>
  </si>
  <si>
    <t>LAWRENCE – Laird</t>
  </si>
  <si>
    <t>newman1313@aol.com</t>
  </si>
  <si>
    <t>Barnes, Harrison</t>
  </si>
  <si>
    <t>29</t>
  </si>
  <si>
    <t>Biyombo, Bismack</t>
  </si>
  <si>
    <t>30-31</t>
  </si>
  <si>
    <t>Collison, Darren</t>
  </si>
  <si>
    <t>63</t>
  </si>
  <si>
    <t>Collison, Nick</t>
  </si>
  <si>
    <t>32</t>
  </si>
  <si>
    <t>Douglas, Toney</t>
  </si>
  <si>
    <t>69-79</t>
  </si>
  <si>
    <t>Drummond, Andre</t>
  </si>
  <si>
    <t>64-87</t>
  </si>
  <si>
    <t>George, Paul</t>
  </si>
  <si>
    <t>Harkless, Moe</t>
  </si>
  <si>
    <t>4-10</t>
  </si>
  <si>
    <t>Leuer, Jon</t>
  </si>
  <si>
    <t>1-27,58-87</t>
  </si>
  <si>
    <t>Martin, Kenyon</t>
  </si>
  <si>
    <t>1-68</t>
  </si>
  <si>
    <t>Miles, C.J.</t>
  </si>
  <si>
    <t>11-27</t>
  </si>
  <si>
    <t>Mullens, Byron</t>
  </si>
  <si>
    <t>33-56,80-86</t>
  </si>
  <si>
    <t>Redick, J.J.</t>
  </si>
  <si>
    <t>59-62</t>
  </si>
  <si>
    <t>Rubio, Ricky</t>
  </si>
  <si>
    <t>33-58</t>
  </si>
  <si>
    <t>Singleton, Chris</t>
  </si>
  <si>
    <t>33-57,87</t>
  </si>
  <si>
    <t>Sloan, Donald</t>
  </si>
  <si>
    <t>1-32,57-87</t>
  </si>
  <si>
    <t>Smith, Ishmael</t>
  </si>
  <si>
    <t>1-32</t>
  </si>
  <si>
    <t>LEXINGTON -- Dale</t>
  </si>
  <si>
    <t>marillion9@tds.net</t>
  </si>
  <si>
    <t>Acy, Quincy</t>
  </si>
  <si>
    <t>4-21,25-62</t>
  </si>
  <si>
    <t>Adrien, Jeff</t>
  </si>
  <si>
    <t>50-80</t>
  </si>
  <si>
    <t>Afflalo, Arron</t>
  </si>
  <si>
    <t>1-19</t>
  </si>
  <si>
    <t>Bosh, Chris</t>
  </si>
  <si>
    <t>11-18</t>
  </si>
  <si>
    <t>Gordon, Ben</t>
  </si>
  <si>
    <t>65-72</t>
  </si>
  <si>
    <t>Green, Danny</t>
  </si>
  <si>
    <t>20-21</t>
  </si>
  <si>
    <t>Green, Draymond</t>
  </si>
  <si>
    <t>40-42</t>
  </si>
  <si>
    <t>Jamison, Antawn</t>
  </si>
  <si>
    <t>4-9</t>
  </si>
  <si>
    <t>Marshall, Kendall</t>
  </si>
  <si>
    <t>1-16,68-87</t>
  </si>
  <si>
    <t>Martin, Cartier</t>
  </si>
  <si>
    <t>20-62</t>
  </si>
  <si>
    <t>Meeks, Jodie</t>
  </si>
  <si>
    <t>Neal, Gary</t>
  </si>
  <si>
    <t>73-87</t>
  </si>
  <si>
    <t>Pachulia, Zaza</t>
  </si>
  <si>
    <t>34-64</t>
  </si>
  <si>
    <t>Rondo, Rajon</t>
  </si>
  <si>
    <t>21-66</t>
  </si>
  <si>
    <t>Smith, Jason</t>
  </si>
  <si>
    <t>1-33</t>
  </si>
  <si>
    <t>Smith, Josh</t>
  </si>
  <si>
    <t>1-3,22-24</t>
  </si>
  <si>
    <t>Stiemsma, Greg</t>
  </si>
  <si>
    <t>81-87</t>
  </si>
  <si>
    <t>Thomas, Lance</t>
  </si>
  <si>
    <t>25-49</t>
  </si>
  <si>
    <t>MINGUS -- Bob</t>
  </si>
  <si>
    <t>A2APOLLOS@aol.com</t>
  </si>
  <si>
    <t>Bogans, Keith</t>
  </si>
  <si>
    <t>77-84</t>
  </si>
  <si>
    <t>Crawford, Jamal</t>
  </si>
  <si>
    <t>22-27</t>
  </si>
  <si>
    <t>Crowder, Jae</t>
  </si>
  <si>
    <t>78-81</t>
  </si>
  <si>
    <t>Duhon, Chris</t>
  </si>
  <si>
    <t>50-86</t>
  </si>
  <si>
    <t>Green, Jeff</t>
  </si>
  <si>
    <t>1</t>
  </si>
  <si>
    <t>Hilario, Nene</t>
  </si>
  <si>
    <t>50-71</t>
  </si>
  <si>
    <t>Iguodala, Andre</t>
  </si>
  <si>
    <t>85-86</t>
  </si>
  <si>
    <t>Jackson, Stephen</t>
  </si>
  <si>
    <t>31-58</t>
  </si>
  <si>
    <t>Johnson, James</t>
  </si>
  <si>
    <t>1-29</t>
  </si>
  <si>
    <t>Livingston, Shaun</t>
  </si>
  <si>
    <t>McGuire, Dominic</t>
  </si>
  <si>
    <t>19-77</t>
  </si>
  <si>
    <t>Morrow, Anthony</t>
  </si>
  <si>
    <t>34-76</t>
  </si>
  <si>
    <t>Pendergraph, Jeff</t>
  </si>
  <si>
    <t>2-48</t>
  </si>
  <si>
    <t>Stephenson, Lance</t>
  </si>
  <si>
    <t>18-21</t>
  </si>
  <si>
    <t>Stevenson, DeShawn</t>
  </si>
  <si>
    <t>Vesely, Jan</t>
  </si>
  <si>
    <t>2-18,72-86</t>
  </si>
  <si>
    <t>Walker, Kemba</t>
  </si>
  <si>
    <t>Wilkins, Damien</t>
  </si>
  <si>
    <t>28-50</t>
  </si>
  <si>
    <t>MOTOR CITY – BRADLY</t>
  </si>
  <si>
    <t>wolves9999@yahoo.com</t>
  </si>
  <si>
    <t>Cole, Norris</t>
  </si>
  <si>
    <t>Dalembert, Samuel</t>
  </si>
  <si>
    <t>4-37,84-86</t>
  </si>
  <si>
    <t>Derozan, DeMar</t>
  </si>
  <si>
    <t>Dudley, Jared</t>
  </si>
  <si>
    <t>19-21</t>
  </si>
  <si>
    <t>Fisher, Derek</t>
  </si>
  <si>
    <t>23,36-84,86</t>
  </si>
  <si>
    <t>Gay, Rudy</t>
  </si>
  <si>
    <t>1-7</t>
  </si>
  <si>
    <t>Gortat, Marcin</t>
  </si>
  <si>
    <t>1-22</t>
  </si>
  <si>
    <t>Haddadi, Hamed</t>
  </si>
  <si>
    <t>5-21,23-86</t>
  </si>
  <si>
    <t>Johnson, Wesley</t>
  </si>
  <si>
    <t>8-16,22,24-35,64-82</t>
  </si>
  <si>
    <t>Rivers, Austin</t>
  </si>
  <si>
    <t>22-85</t>
  </si>
  <si>
    <t>Speights, Marreese</t>
  </si>
  <si>
    <t>Taylor, Jeff</t>
  </si>
  <si>
    <t>1-3,17-18</t>
  </si>
  <si>
    <t>Thompson, Jason</t>
  </si>
  <si>
    <t>Thompson, Tristan</t>
  </si>
  <si>
    <t>Villanueva, Charlie</t>
  </si>
  <si>
    <t>38-39,43-63,83</t>
  </si>
  <si>
    <t>Williams, Deron</t>
  </si>
  <si>
    <t>NAZARETH – Rich</t>
  </si>
  <si>
    <t>Rich3463@verizon.net</t>
  </si>
  <si>
    <t>Ayon, Gustavo</t>
  </si>
  <si>
    <t>52-79</t>
  </si>
  <si>
    <t>Beasley, Michael</t>
  </si>
  <si>
    <t>80-86</t>
  </si>
  <si>
    <t>Beaubois, Rodrigue</t>
  </si>
  <si>
    <t>48-86</t>
  </si>
  <si>
    <t>Beverley, Patrick</t>
  </si>
  <si>
    <t>4-46</t>
  </si>
  <si>
    <t>Butler, Caron</t>
  </si>
  <si>
    <t>Harden, James</t>
  </si>
  <si>
    <t>43-45,85</t>
  </si>
  <si>
    <t>Harrington, Al</t>
  </si>
  <si>
    <t>1-76</t>
  </si>
  <si>
    <t>Lin, Jeremy</t>
  </si>
  <si>
    <t>Novak, Steve</t>
  </si>
  <si>
    <t>Okafor, Emeka</t>
  </si>
  <si>
    <t>Randolph, Zach</t>
  </si>
  <si>
    <t>37-40,75-76</t>
  </si>
  <si>
    <t>Splitter, Tiago</t>
  </si>
  <si>
    <t>Thomas, Isaiah</t>
  </si>
  <si>
    <t>World Peace, Metta</t>
  </si>
  <si>
    <t>64-71</t>
  </si>
  <si>
    <t>Wright, Dorell</t>
  </si>
  <si>
    <t>Young, Sam</t>
  </si>
  <si>
    <t>21-47</t>
  </si>
  <si>
    <t>PLEASANT VALLEY – Kevin</t>
  </si>
  <si>
    <t>davdazz@aol.com</t>
  </si>
  <si>
    <t>Brand, Elton</t>
  </si>
  <si>
    <t>3-12</t>
  </si>
  <si>
    <t>Brewer, Corey</t>
  </si>
  <si>
    <t>Hayes, Chuck</t>
  </si>
  <si>
    <t>45-53</t>
  </si>
  <si>
    <t>Henson, John</t>
  </si>
  <si>
    <t>54-73</t>
  </si>
  <si>
    <t>Hickson, J.J.</t>
  </si>
  <si>
    <t>1-2</t>
  </si>
  <si>
    <t>Hill, George</t>
  </si>
  <si>
    <t>18-23</t>
  </si>
  <si>
    <t>Holiday, Justin</t>
  </si>
  <si>
    <t>10-86</t>
  </si>
  <si>
    <t>Jenkins, John</t>
  </si>
  <si>
    <t>22-43</t>
  </si>
  <si>
    <t>Kanter, Enes</t>
  </si>
  <si>
    <t>13-25</t>
  </si>
  <si>
    <t>Mack, Shelvin</t>
  </si>
  <si>
    <t>34-86</t>
  </si>
  <si>
    <t>Miller, Andre</t>
  </si>
  <si>
    <t>Mohammed, Nazr</t>
  </si>
  <si>
    <t>5-21,84-86</t>
  </si>
  <si>
    <t>Parker, Tony</t>
  </si>
  <si>
    <t>Petro, Johan</t>
  </si>
  <si>
    <t>1-54</t>
  </si>
  <si>
    <t>Ridnour, Luke</t>
  </si>
  <si>
    <t>Wilcox, Chris</t>
  </si>
  <si>
    <t>65-86</t>
  </si>
  <si>
    <t>Williams, Reggie</t>
  </si>
  <si>
    <t>43-86</t>
  </si>
  <si>
    <t>Wright, Brandan</t>
  </si>
  <si>
    <t>26-44</t>
  </si>
  <si>
    <t>READING -- Donald</t>
  </si>
  <si>
    <t>DonaldP.DavisJr@yahoo.com</t>
  </si>
  <si>
    <t>Amundson, Louis</t>
  </si>
  <si>
    <t>42-86</t>
  </si>
  <si>
    <t>Anthony, Carmelo</t>
  </si>
  <si>
    <t>48-63</t>
  </si>
  <si>
    <t>Arthur, Darrell</t>
  </si>
  <si>
    <t>63-86</t>
  </si>
  <si>
    <t>Barea, Jose</t>
  </si>
  <si>
    <t>Blake, Steve</t>
  </si>
  <si>
    <t>1277*</t>
  </si>
  <si>
    <t>32-63,75-81</t>
  </si>
  <si>
    <t>Booker, Trevor</t>
  </si>
  <si>
    <t>43-78</t>
  </si>
  <si>
    <t>Fields, Landry</t>
  </si>
  <si>
    <t>1-22,64-74</t>
  </si>
  <si>
    <t>Gee, Alonzo</t>
  </si>
  <si>
    <t>Horford, Al</t>
  </si>
  <si>
    <t>49-56</t>
  </si>
  <si>
    <t>Jeffries, Jared</t>
  </si>
  <si>
    <t>41-86</t>
  </si>
  <si>
    <t>Jennings, Brandon</t>
  </si>
  <si>
    <t>1,86</t>
  </si>
  <si>
    <t>Jerebko, Jonas</t>
  </si>
  <si>
    <t>43-54,63-86</t>
  </si>
  <si>
    <t>Jones, Kevin</t>
  </si>
  <si>
    <t>1-52</t>
  </si>
  <si>
    <t>Kirilenko, Andrei</t>
  </si>
  <si>
    <t>Singler, Kyle</t>
  </si>
  <si>
    <t>Walton, Luke</t>
  </si>
  <si>
    <t>1-31,85-86</t>
  </si>
  <si>
    <t>Warrick, Hakim</t>
  </si>
  <si>
    <t>1-28,59-86</t>
  </si>
  <si>
    <t>West, David</t>
  </si>
  <si>
    <t>32-41</t>
  </si>
  <si>
    <t>SUNNYVALE -- Charles</t>
  </si>
  <si>
    <t>SunnyvaleStars@gmail.com</t>
  </si>
  <si>
    <t>Blair, DeJuan</t>
  </si>
  <si>
    <t>Budinger, Chase</t>
  </si>
  <si>
    <t>1-61,86</t>
  </si>
  <si>
    <t>Daniels, Marquis</t>
  </si>
  <si>
    <t>62-85</t>
  </si>
  <si>
    <t>Green, Gerald</t>
  </si>
  <si>
    <t>39-61</t>
  </si>
  <si>
    <t>Hill, Jordan</t>
  </si>
  <si>
    <t>31-86</t>
  </si>
  <si>
    <t>Kleiza, Linas</t>
  </si>
  <si>
    <t>1-30,51-85</t>
  </si>
  <si>
    <t>Leonard, Kawhi</t>
  </si>
  <si>
    <t>62-86</t>
  </si>
  <si>
    <t>Pargo, Jannero</t>
  </si>
  <si>
    <t>1-51,86</t>
  </si>
  <si>
    <t>Pargo, Jeremy</t>
  </si>
  <si>
    <t>41-85</t>
  </si>
  <si>
    <t>Price, A.J.</t>
  </si>
  <si>
    <t>23-40,44-51</t>
  </si>
  <si>
    <t>Prince, Tayshaun</t>
  </si>
  <si>
    <t>Sessions, Ramon</t>
  </si>
  <si>
    <t>Stoudemire, Amar'e</t>
  </si>
  <si>
    <t>Stuckey, Rodney</t>
  </si>
  <si>
    <t>Temple, Garrett</t>
  </si>
  <si>
    <t>6-38</t>
  </si>
  <si>
    <t>Tolliver, Anthony</t>
  </si>
  <si>
    <t>10-30</t>
  </si>
  <si>
    <t>Varejao, Anderson</t>
  </si>
  <si>
    <t>1-60</t>
  </si>
  <si>
    <t>Wall, John</t>
  </si>
  <si>
    <t>52-86</t>
  </si>
  <si>
    <t>TEMPE -- Aaron</t>
  </si>
  <si>
    <t>dutchfarley@yahoo.com</t>
  </si>
  <si>
    <t>Ariza, Trevor</t>
  </si>
  <si>
    <t>33-60</t>
  </si>
  <si>
    <t>Dragic, Goran</t>
  </si>
  <si>
    <t>82-86</t>
  </si>
  <si>
    <t>Duncan, Tim</t>
  </si>
  <si>
    <t>20-32</t>
  </si>
  <si>
    <t>Evans, Jeremy</t>
  </si>
  <si>
    <t>1-28,70-86</t>
  </si>
  <si>
    <t>Hamilton, Jordan</t>
  </si>
  <si>
    <t>1-32,76-86</t>
  </si>
  <si>
    <t>Harris, Devin</t>
  </si>
  <si>
    <t>26-50</t>
  </si>
  <si>
    <t>Humphries, Kris</t>
  </si>
  <si>
    <t>69-86</t>
  </si>
  <si>
    <t>Jack, Jarrett</t>
  </si>
  <si>
    <t>79-81</t>
  </si>
  <si>
    <t>Johnson, Chris</t>
  </si>
  <si>
    <t>1,33-86</t>
  </si>
  <si>
    <t>Johnson, Ivan</t>
  </si>
  <si>
    <t>3-15</t>
  </si>
  <si>
    <t>Lee, Malcolm</t>
  </si>
  <si>
    <t>1-69</t>
  </si>
  <si>
    <t>Mills, Patrick</t>
  </si>
  <si>
    <t>1-25</t>
  </si>
  <si>
    <t>Motiejunas, Donatas</t>
  </si>
  <si>
    <t>47-86</t>
  </si>
  <si>
    <t>Randolph, Shavlik</t>
  </si>
  <si>
    <t>1-2,20-86</t>
  </si>
  <si>
    <t>Sanders, Larry</t>
  </si>
  <si>
    <t>8-19</t>
  </si>
  <si>
    <t>Sefolosha, Thabo</t>
  </si>
  <si>
    <t>61</t>
  </si>
  <si>
    <t>Udrih, Beno</t>
  </si>
  <si>
    <t>62-78</t>
  </si>
  <si>
    <t>Vucevic, Nikola</t>
  </si>
  <si>
    <t>3-7</t>
  </si>
  <si>
    <t>TULSA -- Philip</t>
  </si>
  <si>
    <t>pjcokla@valornet.com</t>
  </si>
  <si>
    <t>Anthony, Joel</t>
  </si>
  <si>
    <t>7-27</t>
  </si>
  <si>
    <t>Bazemore, Kent</t>
  </si>
  <si>
    <t>1-7,10-11,46-71</t>
  </si>
  <si>
    <t>Casspi, Omri</t>
  </si>
  <si>
    <t>46-86</t>
  </si>
  <si>
    <t>Cunningham, Dante</t>
  </si>
  <si>
    <t>8-9</t>
  </si>
  <si>
    <t>Durant, Kevin</t>
  </si>
  <si>
    <t>7</t>
  </si>
  <si>
    <t>Ellington, Wayne</t>
  </si>
  <si>
    <t>Felton, Raymond</t>
  </si>
  <si>
    <t>Freeland, Joel</t>
  </si>
  <si>
    <t>29-45,71-86</t>
  </si>
  <si>
    <t>Hamilton, Richard</t>
  </si>
  <si>
    <t>5-6,29-45,52-86</t>
  </si>
  <si>
    <t>Haywood, Brendan</t>
  </si>
  <si>
    <t>7-28</t>
  </si>
  <si>
    <t>Howard, Dwight</t>
  </si>
  <si>
    <t>Johnson, Orlando</t>
  </si>
  <si>
    <t>3-7,28-70</t>
  </si>
  <si>
    <t>Lamb, Jeremy</t>
  </si>
  <si>
    <t>1-6,12-28,30-86</t>
  </si>
  <si>
    <t>Lee, Courtney</t>
  </si>
  <si>
    <t>8-11</t>
  </si>
  <si>
    <t>Scott, Mike</t>
  </si>
  <si>
    <t>8-51</t>
  </si>
  <si>
    <t>Shengelia, Tornike</t>
  </si>
  <si>
    <t>1-7,12-86</t>
  </si>
  <si>
    <t>Waiters, Dion</t>
  </si>
  <si>
    <t>Watson, C.J.</t>
  </si>
  <si>
    <t>8-29</t>
  </si>
  <si>
    <t>VANCOUVER – STEVE</t>
  </si>
  <si>
    <t>stephenchodson@gmail.com</t>
  </si>
  <si>
    <t>no #3</t>
  </si>
  <si>
    <t>Boozer, Carlos</t>
  </si>
  <si>
    <t>32-34</t>
  </si>
  <si>
    <t>Dunleavy, Mike</t>
  </si>
  <si>
    <t>64-70</t>
  </si>
  <si>
    <t>Garrett, Diante</t>
  </si>
  <si>
    <t>1-21,32-34,43-84</t>
  </si>
  <si>
    <t>Gelabale, Mickael</t>
  </si>
  <si>
    <t>1-31,60-63,74-86</t>
  </si>
  <si>
    <t>Hansbrough, Tyler</t>
  </si>
  <si>
    <t>42</t>
  </si>
  <si>
    <t>Jones, DeQuan</t>
  </si>
  <si>
    <t>35-52,85-86</t>
  </si>
  <si>
    <t>Joseph, Cory</t>
  </si>
  <si>
    <t>1-21,35-63,71-84</t>
  </si>
  <si>
    <t>Joseph, Kris</t>
  </si>
  <si>
    <t>1-63,71-86</t>
  </si>
  <si>
    <t>Lopez, Robin</t>
  </si>
  <si>
    <t>Mayo, O.J.</t>
  </si>
  <si>
    <t>Noah, Joakim</t>
  </si>
  <si>
    <t>35-41,43-52</t>
  </si>
  <si>
    <t>Parsons, Chandler</t>
  </si>
  <si>
    <t>Paul, Chris</t>
  </si>
  <si>
    <t>22-31,85-86</t>
  </si>
  <si>
    <t>Robinson, Nate</t>
  </si>
  <si>
    <t>Roy, Brandon</t>
  </si>
  <si>
    <t>1-41,43-59,64-86</t>
  </si>
  <si>
    <t>Sacre, Robert</t>
  </si>
  <si>
    <t>1-21,32-34,42,53-70,74-84</t>
  </si>
  <si>
    <t>Tucker, P.J.</t>
  </si>
  <si>
    <t>71-73</t>
  </si>
  <si>
    <t>Turiaf, Ronny</t>
  </si>
  <si>
    <t>22-31,64-70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</si>
  <si>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</si>
  <si>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</si>
  <si>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</si>
  <si>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</si>
  <si>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</si>
  <si>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* = Player's games and/or minutes allowed adjusted by league ruling</t>
  </si>
  <si>
    <t xml:space="preserve">          2013 SOMIBA EXPANSION POOL – 11/2/2013</t>
  </si>
  <si>
    <t>Aldridge, LaMarcus</t>
  </si>
  <si>
    <t>Allen, Ray</t>
  </si>
  <si>
    <t>Anderson, Ryan</t>
  </si>
  <si>
    <t>Augustin, D.J.</t>
  </si>
  <si>
    <t>Babbitt, Luke</t>
  </si>
  <si>
    <t>Barbosa, Leandro</t>
  </si>
  <si>
    <t>Barnes, Matt</t>
  </si>
  <si>
    <t>Bass, Brandon</t>
  </si>
  <si>
    <t>Battier, Shane</t>
  </si>
  <si>
    <t>Belinelli, Mario</t>
  </si>
  <si>
    <t>Billups, Chauncey</t>
  </si>
  <si>
    <t>Blatche, Andray</t>
  </si>
  <si>
    <t>Bledsoe, Eric</t>
  </si>
  <si>
    <t>Bogut, Andrew</t>
  </si>
  <si>
    <t>Bonner, Matt</t>
  </si>
  <si>
    <t>Brewer, Ronnie</t>
  </si>
  <si>
    <t>Brooks, Aaron</t>
  </si>
  <si>
    <t>Brooks, MarShon</t>
  </si>
  <si>
    <t>Brown, Shannon</t>
  </si>
  <si>
    <t>Chandler, Tyson</t>
  </si>
  <si>
    <t>Chandler, Wilson</t>
  </si>
  <si>
    <t>Clark, Earl</t>
  </si>
  <si>
    <t>Copeland, Chris</t>
  </si>
  <si>
    <t>Cunningham, Jared</t>
  </si>
  <si>
    <t>Davis, Glen</t>
  </si>
  <si>
    <t>Delfino, Carlos</t>
  </si>
  <si>
    <t>Diaw, Boris</t>
  </si>
  <si>
    <t>English, Kim</t>
  </si>
  <si>
    <t>Gallinari, Danilo</t>
  </si>
  <si>
    <t>Garcia, Francisco</t>
  </si>
  <si>
    <t>Garnett, Kevin</t>
  </si>
  <si>
    <t>Gasol, Marc</t>
  </si>
  <si>
    <t>Gasol, Pau</t>
  </si>
  <si>
    <t>Gibson, Daniel</t>
  </si>
  <si>
    <t>Gibson, Taj</t>
  </si>
  <si>
    <t>Gooden, Drew</t>
  </si>
  <si>
    <t>Granger, Danny</t>
  </si>
  <si>
    <t>Haslem, Udonis</t>
  </si>
  <si>
    <t>Hayward, Gordon</t>
  </si>
  <si>
    <t>Hibbert, Roy</t>
  </si>
  <si>
    <t>Ilyasova, Ersan</t>
  </si>
  <si>
    <t>James, Mike</t>
  </si>
  <si>
    <t>Jefferson, Al</t>
  </si>
  <si>
    <t>Jefferson, Richard</t>
  </si>
  <si>
    <t>Johnson, Joe</t>
  </si>
  <si>
    <t>Kaman, Chris</t>
  </si>
  <si>
    <t>Landry, Carl</t>
  </si>
  <si>
    <t>Lawson, Ty</t>
  </si>
  <si>
    <t>Leonard, Meyers</t>
  </si>
  <si>
    <t>Lewis, Rashard</t>
  </si>
  <si>
    <t>Lucas, John</t>
  </si>
  <si>
    <t>Martin, Kevin</t>
  </si>
  <si>
    <t>Matthews, Wesley</t>
  </si>
  <si>
    <t>Maynor, Eric</t>
  </si>
  <si>
    <t>Mbah a Moute, Luc</t>
  </si>
  <si>
    <t>Miller, Darius</t>
  </si>
  <si>
    <t>Miller, Mike</t>
  </si>
  <si>
    <t>Morris, Marcus</t>
  </si>
  <si>
    <t>Morris, Markieff</t>
  </si>
  <si>
    <t>Mozgov, Timofey</t>
  </si>
  <si>
    <t>Nelson, Jameer</t>
  </si>
  <si>
    <t>Nowitzki, Dirk</t>
  </si>
  <si>
    <t>Pekovic, Nikola</t>
  </si>
  <si>
    <t>Pietrus, Mickael</t>
  </si>
  <si>
    <t>Pondexter, Quincy</t>
  </si>
  <si>
    <t>Richardson, Jason</t>
  </si>
  <si>
    <t>Ross, Terrence</t>
  </si>
  <si>
    <t>Rush, Brandon</t>
  </si>
  <si>
    <t>Scola, Luis</t>
  </si>
  <si>
    <t>Sullinger, Jared</t>
  </si>
  <si>
    <t>Teague, Jeff</t>
  </si>
  <si>
    <t>Teague, Marquis</t>
  </si>
  <si>
    <t>Teletovic, Mirza</t>
  </si>
  <si>
    <t>Terry, Jason</t>
  </si>
  <si>
    <t>Thompson, Klay</t>
  </si>
  <si>
    <t>Vasquez, Greivis</t>
  </si>
  <si>
    <t>Wade, Dwyane</t>
  </si>
  <si>
    <t>Webster, Martell</t>
  </si>
  <si>
    <t>Young, Nick</t>
  </si>
  <si>
    <t>Zeller, Luke</t>
  </si>
  <si>
    <t xml:space="preserve">          2013 SOMIBA FREE-AGENT POOL – 11/5/2013</t>
  </si>
  <si>
    <t>Akognon, Josh</t>
  </si>
  <si>
    <t>Barron, Earl</t>
  </si>
  <si>
    <t>Barton, Will</t>
  </si>
  <si>
    <t>Baynes, Aron</t>
  </si>
  <si>
    <t>Brown, Kwame</t>
  </si>
  <si>
    <t>Carroll, Matt</t>
  </si>
  <si>
    <t>Childress, Josh</t>
  </si>
  <si>
    <t>Collins, Jason</t>
  </si>
  <si>
    <t>Conroy, Will</t>
  </si>
  <si>
    <t>Cook, Daequan</t>
  </si>
  <si>
    <t>Curry, Eddy</t>
  </si>
  <si>
    <t>8*</t>
  </si>
  <si>
    <t>Dentmon, Justin</t>
  </si>
  <si>
    <t>Dooling, Keyon</t>
  </si>
  <si>
    <t>Douglas-Roberts, Chris</t>
  </si>
  <si>
    <t>Ebanks, Devin</t>
  </si>
  <si>
    <t>Goudelock, Andrew</t>
  </si>
  <si>
    <t>Gray, Aaron</t>
  </si>
  <si>
    <t>Hansbrough, Ben</t>
  </si>
  <si>
    <t>Harrellson, Josh</t>
  </si>
  <si>
    <t>Harris, Terrel</t>
  </si>
  <si>
    <t>Hayward, Lazar</t>
  </si>
  <si>
    <t>Higgins, Cory</t>
  </si>
  <si>
    <t>Hill, Grant</t>
  </si>
  <si>
    <t>Honeycutt, Tyler</t>
  </si>
  <si>
    <t>Howard, Josh</t>
  </si>
  <si>
    <t>Howard, Juwan</t>
  </si>
  <si>
    <t>James, Damion</t>
  </si>
  <si>
    <t>Jenkins, Charles</t>
  </si>
  <si>
    <t>Johnson-Odom, Darius</t>
  </si>
  <si>
    <t>Johnson, Christapher</t>
  </si>
  <si>
    <t>Jones, James</t>
  </si>
  <si>
    <t>Jones, Solomon</t>
  </si>
  <si>
    <t>Kravtsov, Viacheslav</t>
  </si>
  <si>
    <t>Machado, Scott</t>
  </si>
  <si>
    <t>Milicic, Darko</t>
  </si>
  <si>
    <t>Murphy, Kevin</t>
  </si>
  <si>
    <t>Murphy, Troy</t>
  </si>
  <si>
    <t>Ohlbrecht, Tim</t>
  </si>
  <si>
    <t>Pittman, Dexter</t>
  </si>
  <si>
    <t>Price, Ronnie</t>
  </si>
  <si>
    <t>Przybilla, Joel</t>
  </si>
  <si>
    <t>Quinn, Chris</t>
  </si>
  <si>
    <t>Radmanovic, Vladimir</t>
  </si>
  <si>
    <t>Richardson, Quentin</t>
  </si>
  <si>
    <t>Samuels, Samardo</t>
  </si>
  <si>
    <t>Selby, Josh</t>
  </si>
  <si>
    <t>Sims, Henry</t>
  </si>
  <si>
    <t>Smith, Nolan</t>
  </si>
  <si>
    <t>Stone, Julyan</t>
  </si>
  <si>
    <t>Summers, DaJuan</t>
  </si>
  <si>
    <t>Thomas, Malcolm</t>
  </si>
  <si>
    <t>Turkoglu, Hedo</t>
  </si>
  <si>
    <t>Tyler, Jeremy</t>
  </si>
  <si>
    <t>Varnado, Jarvis</t>
  </si>
  <si>
    <t>Wayns, Maalik</t>
  </si>
  <si>
    <t>White, D.J.</t>
  </si>
  <si>
    <t>Wright, Chris</t>
  </si>
  <si>
    <t>For the 2010-11 season the schedule was determined randomly on</t>
  </si>
  <si>
    <t xml:space="preserve">  11/8/2010 (after WAL's games missed list was completed):</t>
  </si>
  <si>
    <t>1 = BER</t>
  </si>
  <si>
    <t>9 = MIN</t>
  </si>
  <si>
    <t>17 = MTH</t>
  </si>
  <si>
    <t>2 = BAL</t>
  </si>
  <si>
    <t>10 = TEM</t>
  </si>
  <si>
    <t>18 = SUN</t>
  </si>
  <si>
    <t>3 = VER</t>
  </si>
  <si>
    <t>11 = TUL</t>
  </si>
  <si>
    <t>19 = GRE</t>
  </si>
  <si>
    <t>4 = LAN</t>
  </si>
  <si>
    <t>12 = LOV</t>
  </si>
  <si>
    <t>20 = WYO</t>
  </si>
  <si>
    <t>5 = APP</t>
  </si>
  <si>
    <t>13 = SAL</t>
  </si>
  <si>
    <t>21 = SYR</t>
  </si>
  <si>
    <t>6 = WAL</t>
  </si>
  <si>
    <t>14 = DAV</t>
  </si>
  <si>
    <t>22 = UNI</t>
  </si>
  <si>
    <t>7 = SOU</t>
  </si>
  <si>
    <t>15 = TEX</t>
  </si>
  <si>
    <t>23 = NEV</t>
  </si>
  <si>
    <t>8 = LAK</t>
  </si>
  <si>
    <t>16 = BRO</t>
  </si>
  <si>
    <t>24 = LEX</t>
  </si>
  <si>
    <t>Quarter 1</t>
  </si>
  <si>
    <t>Quarter 2</t>
  </si>
  <si>
    <t>Quarter 3</t>
  </si>
  <si>
    <t>Quarter 4</t>
  </si>
  <si>
    <t>014</t>
  </si>
  <si>
    <t>@</t>
  </si>
  <si>
    <t>001</t>
  </si>
  <si>
    <t>015</t>
  </si>
  <si>
    <t>022</t>
  </si>
  <si>
    <t>002</t>
  </si>
  <si>
    <t>016</t>
  </si>
  <si>
    <t>023</t>
  </si>
  <si>
    <t>003</t>
  </si>
  <si>
    <t>017</t>
  </si>
  <si>
    <t>024</t>
  </si>
  <si>
    <t>004</t>
  </si>
  <si>
    <t>018</t>
  </si>
  <si>
    <t>013</t>
  </si>
  <si>
    <t>005</t>
  </si>
  <si>
    <t>019</t>
  </si>
  <si>
    <t>006</t>
  </si>
  <si>
    <t>020</t>
  </si>
  <si>
    <t>007</t>
  </si>
  <si>
    <t>021</t>
  </si>
  <si>
    <t>008</t>
  </si>
  <si>
    <t>009</t>
  </si>
  <si>
    <t>010</t>
  </si>
  <si>
    <t>011</t>
  </si>
  <si>
    <t>012</t>
  </si>
  <si>
    <t>On this spreadsheet is listed the day #'s on the left (with off days skipped) and the game #'s on the</t>
  </si>
  <si>
    <t xml:space="preserve">  right.  For example, Team 21 plays game #'s 35-47 on days 38-50.  You do not need to see this</t>
  </si>
  <si>
    <t xml:space="preserve">  spreadsheet unless you want to carefully review how I have modified your games missed list</t>
  </si>
  <si>
    <t xml:space="preserve">  into a days missed list.</t>
  </si>
  <si>
    <t>Team 1</t>
  </si>
  <si>
    <t>Games</t>
  </si>
  <si>
    <t>Team 2</t>
  </si>
  <si>
    <t>Team 3</t>
  </si>
  <si>
    <t>Team 4</t>
  </si>
  <si>
    <t>1-10</t>
  </si>
  <si>
    <t>12-16</t>
  </si>
  <si>
    <t>11-15</t>
  </si>
  <si>
    <t>5-10</t>
  </si>
  <si>
    <t>12-14</t>
  </si>
  <si>
    <t>11-13</t>
  </si>
  <si>
    <t>18-25</t>
  </si>
  <si>
    <t>16-23</t>
  </si>
  <si>
    <t>12-28</t>
  </si>
  <si>
    <t>10-26</t>
  </si>
  <si>
    <t>16-36</t>
  </si>
  <si>
    <t>14-34</t>
  </si>
  <si>
    <t>27-59</t>
  </si>
  <si>
    <t>24-56</t>
  </si>
  <si>
    <t>30-55</t>
  </si>
  <si>
    <t>27-52</t>
  </si>
  <si>
    <t>38-50</t>
  </si>
  <si>
    <t>35-47</t>
  </si>
  <si>
    <t>61-62</t>
  </si>
  <si>
    <t>57-58</t>
  </si>
  <si>
    <t>52-62</t>
  </si>
  <si>
    <t>48-58</t>
  </si>
  <si>
    <t>64-69</t>
  </si>
  <si>
    <t>59-64</t>
  </si>
  <si>
    <t>64-77</t>
  </si>
  <si>
    <t>59-72</t>
  </si>
  <si>
    <t>64-72</t>
  </si>
  <si>
    <t>59-67</t>
  </si>
  <si>
    <t>71-88</t>
  </si>
  <si>
    <t>65-82</t>
  </si>
  <si>
    <t>79-88</t>
  </si>
  <si>
    <t>73-82</t>
  </si>
  <si>
    <t>74-88</t>
  </si>
  <si>
    <t>68-82</t>
  </si>
  <si>
    <t>Team 5</t>
  </si>
  <si>
    <t>Team 6</t>
  </si>
  <si>
    <t>Team 7</t>
  </si>
  <si>
    <t>Team 8</t>
  </si>
  <si>
    <t>1-16</t>
  </si>
  <si>
    <t>17-24</t>
  </si>
  <si>
    <t>5-28</t>
  </si>
  <si>
    <t>4-27</t>
  </si>
  <si>
    <t>27-33</t>
  </si>
  <si>
    <t>25-31</t>
  </si>
  <si>
    <t>30-33</t>
  </si>
  <si>
    <t>28-31</t>
  </si>
  <si>
    <t>35-59</t>
  </si>
  <si>
    <t>32-56</t>
  </si>
  <si>
    <t>35-55</t>
  </si>
  <si>
    <t>32-52</t>
  </si>
  <si>
    <t>61-69</t>
  </si>
  <si>
    <t>57-65</t>
  </si>
  <si>
    <t>57-77</t>
  </si>
  <si>
    <t>53-73</t>
  </si>
  <si>
    <t>71-82</t>
  </si>
  <si>
    <t>66-77</t>
  </si>
  <si>
    <t>79-82</t>
  </si>
  <si>
    <t>74-77</t>
  </si>
  <si>
    <t>84-88</t>
  </si>
  <si>
    <t>78-82</t>
  </si>
  <si>
    <t>Team 9</t>
  </si>
  <si>
    <t>Team 10</t>
  </si>
  <si>
    <t>Team 11</t>
  </si>
  <si>
    <t>Team 12</t>
  </si>
  <si>
    <t>1-14</t>
  </si>
  <si>
    <t>16-33</t>
  </si>
  <si>
    <t>15-32</t>
  </si>
  <si>
    <t>35-36</t>
  </si>
  <si>
    <t>33-34</t>
  </si>
  <si>
    <t>52-72</t>
  </si>
  <si>
    <t>48-68</t>
  </si>
  <si>
    <t>74-82</t>
  </si>
  <si>
    <t>69-77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</si>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</sst>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12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63"/>
      <name val="Ubuntu"/>
      <family val="0"/>
    </font>
    <font>
      <sz val="11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20" applyNumberFormat="1" applyFont="1" applyAlignment="1">
      <alignment horizontal="left"/>
      <protection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6" fillId="0" borderId="0" xfId="0" applyFont="1" applyFill="1" applyAlignment="1">
      <alignment horizontal="right"/>
    </xf>
    <xf numFmtId="166" fontId="7" fillId="0" borderId="0" xfId="0" applyNumberFormat="1" applyFont="1" applyAlignment="1">
      <alignment horizontal="left"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6" fontId="7" fillId="0" borderId="0" xfId="20" applyNumberFormat="1" applyFont="1" applyAlignment="1">
      <alignment horizontal="left"/>
      <protection/>
    </xf>
    <xf numFmtId="164" fontId="0" fillId="0" borderId="0" xfId="20" applyFont="1" applyAlignment="1">
      <alignment horizontal="left"/>
      <protection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right"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2" fillId="0" borderId="0" xfId="20" applyFont="1">
      <alignment/>
      <protection/>
    </xf>
    <xf numFmtId="164" fontId="0" fillId="0" borderId="0" xfId="20" applyFont="1">
      <alignment/>
      <protection/>
    </xf>
    <xf numFmtId="164" fontId="0" fillId="0" borderId="0" xfId="20" applyAlignment="1">
      <alignment horizontal="left"/>
      <protection/>
    </xf>
    <xf numFmtId="167" fontId="2" fillId="0" borderId="0" xfId="0" applyNumberFormat="1" applyFont="1" applyAlignment="1">
      <alignment horizontal="left"/>
    </xf>
    <xf numFmtId="164" fontId="8" fillId="0" borderId="0" xfId="0" applyFont="1" applyAlignment="1">
      <alignment horizontal="left"/>
    </xf>
    <xf numFmtId="167" fontId="2" fillId="0" borderId="0" xfId="0" applyNumberFormat="1" applyFont="1" applyFill="1" applyAlignment="1">
      <alignment horizontal="left"/>
    </xf>
    <xf numFmtId="167" fontId="8" fillId="0" borderId="0" xfId="0" applyNumberFormat="1" applyFont="1" applyFill="1" applyAlignment="1">
      <alignment horizontal="left"/>
    </xf>
    <xf numFmtId="166" fontId="9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4" fontId="2" fillId="0" borderId="0" xfId="0" applyFont="1" applyFill="1" applyAlignment="1">
      <alignment horizontal="left"/>
    </xf>
    <xf numFmtId="164" fontId="10" fillId="0" borderId="0" xfId="0" applyFont="1" applyAlignment="1">
      <alignment horizontal="left"/>
    </xf>
    <xf numFmtId="167" fontId="11" fillId="0" borderId="0" xfId="0" applyNumberFormat="1" applyFont="1" applyAlignment="1">
      <alignment horizontal="left"/>
    </xf>
    <xf numFmtId="164" fontId="0" fillId="0" borderId="0" xfId="0" applyFont="1" applyFill="1" applyAlignment="1">
      <alignment horizontal="left"/>
    </xf>
    <xf numFmtId="164" fontId="10" fillId="0" borderId="0" xfId="0" applyFont="1" applyAlignment="1">
      <alignment wrapText="1"/>
    </xf>
    <xf numFmtId="167" fontId="2" fillId="0" borderId="0" xfId="20" applyNumberFormat="1" applyFont="1" applyAlignment="1">
      <alignment horizontal="right"/>
      <protection/>
    </xf>
    <xf numFmtId="165" fontId="7" fillId="0" borderId="0" xfId="0" applyNumberFormat="1" applyFont="1" applyAlignment="1">
      <alignment horizontal="left"/>
    </xf>
    <xf numFmtId="164" fontId="2" fillId="0" borderId="0" xfId="0" applyFont="1" applyFill="1" applyAlignment="1">
      <alignment/>
    </xf>
    <xf numFmtId="167" fontId="11" fillId="0" borderId="0" xfId="0" applyNumberFormat="1" applyFont="1" applyFill="1" applyAlignment="1">
      <alignment horizontal="left"/>
    </xf>
    <xf numFmtId="165" fontId="7" fillId="0" borderId="0" xfId="20" applyNumberFormat="1" applyFont="1" applyAlignment="1">
      <alignment horizontal="left"/>
      <protection/>
    </xf>
    <xf numFmtId="164" fontId="7" fillId="0" borderId="0" xfId="0" applyNumberFormat="1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167" fontId="2" fillId="0" borderId="0" xfId="0" applyNumberFormat="1" applyFont="1" applyAlignment="1">
      <alignment horizontal="center"/>
    </xf>
    <xf numFmtId="164" fontId="0" fillId="0" borderId="0" xfId="20" applyFont="1" applyAlignment="1">
      <alignment horizontal="left" indent="1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5" fontId="0" fillId="0" borderId="0" xfId="0" applyNumberFormat="1" applyFont="1" applyAlignment="1">
      <alignment horizontal="left"/>
    </xf>
    <xf numFmtId="164" fontId="2" fillId="0" borderId="0" xfId="20" applyFont="1" applyFill="1">
      <alignment/>
      <protection/>
    </xf>
    <xf numFmtId="164" fontId="0" fillId="0" borderId="0" xfId="0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6472-stratosomiba1@yahoo.com" TargetMode="External" /><Relationship Id="rId2" Type="http://schemas.openxmlformats.org/officeDocument/2006/relationships/hyperlink" Target="mailto:mcspuds98@aol.com" TargetMode="External" /><Relationship Id="rId3" Type="http://schemas.openxmlformats.org/officeDocument/2006/relationships/hyperlink" Target="mailto:duckfan_jeff@yahoo.com" TargetMode="External" /><Relationship Id="rId4" Type="http://schemas.openxmlformats.org/officeDocument/2006/relationships/hyperlink" Target="mailto:jeremyjayus@yahoo.com" TargetMode="External" /><Relationship Id="rId5" Type="http://schemas.openxmlformats.org/officeDocument/2006/relationships/hyperlink" Target="mailto:rkparkin@cox.net" TargetMode="External" /><Relationship Id="rId6" Type="http://schemas.openxmlformats.org/officeDocument/2006/relationships/hyperlink" Target="mailto:bvanlien98@yahoo.com" TargetMode="External" /><Relationship Id="rId7" Type="http://schemas.openxmlformats.org/officeDocument/2006/relationships/hyperlink" Target="mailto:rickiebebo@earthlink.net" TargetMode="External" /><Relationship Id="rId8" Type="http://schemas.openxmlformats.org/officeDocument/2006/relationships/hyperlink" Target="mailto:marillion9@tds.net" TargetMode="External" /><Relationship Id="rId9" Type="http://schemas.openxmlformats.org/officeDocument/2006/relationships/hyperlink" Target="mailto:A2APOLLOS@aol.com" TargetMode="External" /><Relationship Id="rId10" Type="http://schemas.openxmlformats.org/officeDocument/2006/relationships/hyperlink" Target="mailto:wolves9999@yahoo.com" TargetMode="External" /><Relationship Id="rId11" Type="http://schemas.openxmlformats.org/officeDocument/2006/relationships/hyperlink" Target="mailto:DonaldP.DavisJr@yahoo.com" TargetMode="External" /><Relationship Id="rId12" Type="http://schemas.openxmlformats.org/officeDocument/2006/relationships/hyperlink" Target="mailto:SunnyvaleStars@gmail.com" TargetMode="External" /><Relationship Id="rId13" Type="http://schemas.openxmlformats.org/officeDocument/2006/relationships/hyperlink" Target="mailto:dutchfarley@yahoo.com" TargetMode="External" /><Relationship Id="rId14" Type="http://schemas.openxmlformats.org/officeDocument/2006/relationships/hyperlink" Target="mailto:pjcokla@valornet.com" TargetMode="External" /><Relationship Id="rId15" Type="http://schemas.openxmlformats.org/officeDocument/2006/relationships/hyperlink" Target="mailto:stephenchodso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0"/>
  <sheetViews>
    <sheetView tabSelected="1" workbookViewId="0" topLeftCell="A208">
      <selection activeCell="G228" sqref="G228"/>
    </sheetView>
  </sheetViews>
  <sheetFormatPr defaultColWidth="9.140625" defaultRowHeight="12.75"/>
  <cols>
    <col min="1" max="1" width="26.8515625" style="1" customWidth="1"/>
    <col min="2" max="2" width="6.421875" style="1" customWidth="1"/>
    <col min="3" max="3" width="5.7109375" style="1" customWidth="1"/>
    <col min="4" max="4" width="8.00390625" style="1" customWidth="1"/>
    <col min="5" max="5" width="8.00390625" style="2" customWidth="1"/>
    <col min="6" max="6" width="7.28125" style="1" customWidth="1"/>
    <col min="7" max="7" width="8.00390625" style="1" customWidth="1"/>
    <col min="8" max="8" width="1.8515625" style="1" customWidth="1"/>
    <col min="9" max="9" width="12.140625" style="3" customWidth="1"/>
    <col min="10" max="10" width="14.7109375" style="3" customWidth="1"/>
    <col min="11" max="11" width="15.28125" style="4" customWidth="1"/>
    <col min="12" max="16384" width="9.00390625" style="1" customWidth="1"/>
  </cols>
  <sheetData>
    <row r="1" spans="1:2" ht="18.75">
      <c r="A1" s="5" t="s">
        <v>0</v>
      </c>
      <c r="B1" s="5"/>
    </row>
    <row r="2" spans="1:2" ht="16.5">
      <c r="A2" s="2"/>
      <c r="B2" s="2"/>
    </row>
    <row r="3" spans="1:10" ht="16.5">
      <c r="A3" s="2"/>
      <c r="B3" s="6" t="s">
        <v>1</v>
      </c>
      <c r="D3" s="6"/>
      <c r="E3" s="6"/>
      <c r="F3" s="6" t="s">
        <v>2</v>
      </c>
      <c r="G3" s="6" t="s">
        <v>3</v>
      </c>
      <c r="H3" s="6"/>
      <c r="I3" s="7"/>
      <c r="J3" s="7" t="s">
        <v>4</v>
      </c>
    </row>
    <row r="4" spans="1:11" ht="16.5">
      <c r="A4" s="2" t="s">
        <v>5</v>
      </c>
      <c r="B4" s="6" t="s">
        <v>6</v>
      </c>
      <c r="C4" s="6" t="s">
        <v>7</v>
      </c>
      <c r="D4" s="6" t="s">
        <v>3</v>
      </c>
      <c r="E4" s="6" t="s">
        <v>8</v>
      </c>
      <c r="F4" s="6" t="s">
        <v>9</v>
      </c>
      <c r="G4" s="6" t="s">
        <v>9</v>
      </c>
      <c r="H4" s="6"/>
      <c r="I4" s="7" t="s">
        <v>10</v>
      </c>
      <c r="J4" s="7" t="s">
        <v>11</v>
      </c>
      <c r="K4" s="4" t="s">
        <v>12</v>
      </c>
    </row>
    <row r="5" ht="16.5">
      <c r="A5" s="6" t="s">
        <v>13</v>
      </c>
    </row>
    <row r="6" ht="16.5">
      <c r="A6" s="8" t="s">
        <v>14</v>
      </c>
    </row>
    <row r="7" spans="1:11" ht="16.5">
      <c r="A7" s="2" t="s">
        <v>15</v>
      </c>
      <c r="B7" s="9" t="s">
        <v>16</v>
      </c>
      <c r="C7" s="10">
        <v>56</v>
      </c>
      <c r="D7" s="10">
        <v>1745</v>
      </c>
      <c r="E7" s="11">
        <f aca="true" t="shared" si="0" ref="E7:E9">IF(C7=0,0,D7/C7)</f>
        <v>31.160714285714285</v>
      </c>
      <c r="F7" s="12">
        <f>IF(C7=0,0,C7)</f>
        <v>56</v>
      </c>
      <c r="G7" s="12">
        <f>IF(D7=0,0,IF(D7&lt;750,D7*1.05,D7*1.1))</f>
        <v>1919.5000000000002</v>
      </c>
      <c r="I7" s="3">
        <v>213</v>
      </c>
      <c r="J7" s="3">
        <v>341</v>
      </c>
      <c r="K7" s="4" t="s">
        <v>17</v>
      </c>
    </row>
    <row r="8" spans="1:11" ht="16.5">
      <c r="A8" s="2" t="s">
        <v>18</v>
      </c>
      <c r="B8" s="9" t="s">
        <v>19</v>
      </c>
      <c r="C8" s="10">
        <v>49</v>
      </c>
      <c r="D8" s="10">
        <v>813</v>
      </c>
      <c r="E8" s="11">
        <f t="shared" si="0"/>
        <v>16.591836734693878</v>
      </c>
      <c r="F8" s="12" t="s">
        <v>20</v>
      </c>
      <c r="G8" s="12" t="s">
        <v>21</v>
      </c>
      <c r="I8" s="3">
        <v>34</v>
      </c>
      <c r="J8" s="3">
        <v>433</v>
      </c>
      <c r="K8" s="4" t="s">
        <v>22</v>
      </c>
    </row>
    <row r="9" spans="1:11" s="15" customFormat="1" ht="16.5">
      <c r="A9" s="13" t="s">
        <v>23</v>
      </c>
      <c r="B9" s="13" t="s">
        <v>24</v>
      </c>
      <c r="C9" s="10">
        <v>70</v>
      </c>
      <c r="D9" s="10">
        <v>1709</v>
      </c>
      <c r="E9" s="14">
        <f t="shared" si="0"/>
        <v>24.414285714285715</v>
      </c>
      <c r="F9" s="12" t="s">
        <v>25</v>
      </c>
      <c r="G9" s="12">
        <f>IF(D9=0,0,IF(D9&lt;750,D9*1.05,D9*1.1))</f>
        <v>1879.9</v>
      </c>
      <c r="I9" s="15">
        <v>321</v>
      </c>
      <c r="J9" s="3">
        <v>331</v>
      </c>
      <c r="K9" s="4" t="s">
        <v>26</v>
      </c>
    </row>
    <row r="10" spans="1:11" s="19" customFormat="1" ht="16.5">
      <c r="A10" s="16" t="s">
        <v>27</v>
      </c>
      <c r="B10" s="9" t="s">
        <v>28</v>
      </c>
      <c r="C10" s="10">
        <v>72</v>
      </c>
      <c r="D10" s="10">
        <v>1188</v>
      </c>
      <c r="E10" s="11">
        <v>16.5</v>
      </c>
      <c r="F10" s="12">
        <v>72</v>
      </c>
      <c r="G10" s="12">
        <v>1306.8000000000002</v>
      </c>
      <c r="H10" s="17"/>
      <c r="I10" s="18">
        <v>2</v>
      </c>
      <c r="J10" s="3">
        <v>331</v>
      </c>
      <c r="K10" s="4" t="s">
        <v>29</v>
      </c>
    </row>
    <row r="11" spans="1:11" s="21" customFormat="1" ht="16.5">
      <c r="A11" s="20" t="s">
        <v>30</v>
      </c>
      <c r="B11" s="9" t="s">
        <v>31</v>
      </c>
      <c r="C11" s="10">
        <v>55</v>
      </c>
      <c r="D11" s="10">
        <v>1299</v>
      </c>
      <c r="E11" s="14">
        <f aca="true" t="shared" si="1" ref="E11:E18">IF(C11=0,0,D11/C11)</f>
        <v>23.618181818181817</v>
      </c>
      <c r="F11" s="12">
        <f>IF(C11=0,0,C11)</f>
        <v>55</v>
      </c>
      <c r="G11" s="12">
        <f aca="true" t="shared" si="2" ref="G11:G16">IF(D11=0,0,IF(D11&lt;750,D11*1.05,D11*1.1))</f>
        <v>1428.9</v>
      </c>
      <c r="I11" s="22">
        <v>435</v>
      </c>
      <c r="J11" s="3">
        <v>322</v>
      </c>
      <c r="K11" s="4" t="s">
        <v>32</v>
      </c>
    </row>
    <row r="12" spans="1:13" ht="16.5">
      <c r="A12" s="13" t="s">
        <v>33</v>
      </c>
      <c r="B12" s="9" t="s">
        <v>34</v>
      </c>
      <c r="C12" s="10">
        <v>68</v>
      </c>
      <c r="D12" s="10">
        <v>2133</v>
      </c>
      <c r="E12" s="14">
        <f t="shared" si="1"/>
        <v>31.36764705882353</v>
      </c>
      <c r="F12" s="12" t="s">
        <v>25</v>
      </c>
      <c r="G12" s="12">
        <f t="shared" si="2"/>
        <v>2346.3</v>
      </c>
      <c r="H12" s="15"/>
      <c r="I12" s="3">
        <v>23</v>
      </c>
      <c r="J12" s="3">
        <v>341</v>
      </c>
      <c r="K12" s="4" t="s">
        <v>35</v>
      </c>
      <c r="L12" s="15"/>
      <c r="M12" s="15"/>
    </row>
    <row r="13" spans="1:11" s="21" customFormat="1" ht="16.5">
      <c r="A13" s="20" t="s">
        <v>36</v>
      </c>
      <c r="B13" s="9" t="s">
        <v>37</v>
      </c>
      <c r="C13" s="10">
        <v>78</v>
      </c>
      <c r="D13" s="10">
        <v>2926</v>
      </c>
      <c r="E13" s="14">
        <f t="shared" si="1"/>
        <v>37.51282051282051</v>
      </c>
      <c r="F13" s="12" t="s">
        <v>38</v>
      </c>
      <c r="G13" s="12">
        <f t="shared" si="2"/>
        <v>3218.6000000000004</v>
      </c>
      <c r="I13" s="3">
        <v>12</v>
      </c>
      <c r="J13" s="3">
        <v>442</v>
      </c>
      <c r="K13" s="4" t="s">
        <v>39</v>
      </c>
    </row>
    <row r="14" spans="1:11" ht="16.5">
      <c r="A14" s="2" t="s">
        <v>40</v>
      </c>
      <c r="B14" s="9" t="s">
        <v>31</v>
      </c>
      <c r="C14" s="10">
        <v>47</v>
      </c>
      <c r="D14" s="10">
        <v>577</v>
      </c>
      <c r="E14" s="11">
        <f t="shared" si="1"/>
        <v>12.27659574468085</v>
      </c>
      <c r="F14" s="12">
        <f aca="true" t="shared" si="3" ref="F14:F16">IF(C14=0,0,C14)</f>
        <v>47</v>
      </c>
      <c r="G14" s="12">
        <f t="shared" si="2"/>
        <v>605.85</v>
      </c>
      <c r="I14" s="3">
        <v>23</v>
      </c>
      <c r="J14" s="3">
        <v>341</v>
      </c>
      <c r="K14" s="4" t="s">
        <v>41</v>
      </c>
    </row>
    <row r="15" spans="1:13" s="21" customFormat="1" ht="16.5">
      <c r="A15" s="16" t="s">
        <v>42</v>
      </c>
      <c r="B15" s="9" t="s">
        <v>43</v>
      </c>
      <c r="C15" s="10">
        <v>79</v>
      </c>
      <c r="D15" s="10">
        <v>2907</v>
      </c>
      <c r="E15" s="11">
        <f t="shared" si="1"/>
        <v>36.79746835443038</v>
      </c>
      <c r="F15" s="12">
        <f t="shared" si="3"/>
        <v>79</v>
      </c>
      <c r="G15" s="12">
        <f t="shared" si="2"/>
        <v>3197.7000000000003</v>
      </c>
      <c r="H15" s="19"/>
      <c r="I15" s="18">
        <v>45</v>
      </c>
      <c r="J15" s="3">
        <v>424</v>
      </c>
      <c r="K15" s="4" t="s">
        <v>44</v>
      </c>
      <c r="L15" s="16"/>
      <c r="M15" s="16"/>
    </row>
    <row r="16" spans="1:11" ht="16.5">
      <c r="A16" s="2" t="s">
        <v>45</v>
      </c>
      <c r="B16" s="2" t="s">
        <v>46</v>
      </c>
      <c r="C16" s="10">
        <v>74</v>
      </c>
      <c r="D16" s="10">
        <v>2253</v>
      </c>
      <c r="E16" s="11">
        <f t="shared" si="1"/>
        <v>30.445945945945947</v>
      </c>
      <c r="F16" s="12">
        <f t="shared" si="3"/>
        <v>74</v>
      </c>
      <c r="G16" s="12">
        <f t="shared" si="2"/>
        <v>2478.3</v>
      </c>
      <c r="I16" s="3">
        <v>5</v>
      </c>
      <c r="J16" s="3">
        <v>314</v>
      </c>
      <c r="K16" s="4" t="s">
        <v>47</v>
      </c>
    </row>
    <row r="17" spans="1:11" s="19" customFormat="1" ht="16.5">
      <c r="A17" s="16" t="s">
        <v>48</v>
      </c>
      <c r="B17" s="9" t="s">
        <v>49</v>
      </c>
      <c r="C17" s="10">
        <v>18</v>
      </c>
      <c r="D17" s="10">
        <v>618</v>
      </c>
      <c r="E17" s="11">
        <f t="shared" si="1"/>
        <v>34.333333333333336</v>
      </c>
      <c r="F17" s="12" t="s">
        <v>20</v>
      </c>
      <c r="G17" s="12" t="s">
        <v>50</v>
      </c>
      <c r="I17" s="3">
        <v>54</v>
      </c>
      <c r="J17" s="3">
        <v>424</v>
      </c>
      <c r="K17" s="4" t="s">
        <v>22</v>
      </c>
    </row>
    <row r="18" spans="1:11" s="21" customFormat="1" ht="16.5">
      <c r="A18" s="20" t="s">
        <v>51</v>
      </c>
      <c r="B18" s="9" t="s">
        <v>52</v>
      </c>
      <c r="C18" s="10">
        <v>71</v>
      </c>
      <c r="D18" s="10">
        <v>1775</v>
      </c>
      <c r="E18" s="14">
        <f t="shared" si="1"/>
        <v>25</v>
      </c>
      <c r="F18" s="12" t="s">
        <v>53</v>
      </c>
      <c r="G18" s="12">
        <f>IF(D18=0,0,IF(D18&lt;750,D18*1.05,D18*1.1))</f>
        <v>1952.5000000000002</v>
      </c>
      <c r="I18" s="15">
        <v>45</v>
      </c>
      <c r="J18" s="3">
        <v>425</v>
      </c>
      <c r="K18" s="4" t="s">
        <v>54</v>
      </c>
    </row>
    <row r="19" spans="1:11" s="21" customFormat="1" ht="16.5">
      <c r="A19" s="20" t="s">
        <v>55</v>
      </c>
      <c r="B19" s="9" t="s">
        <v>19</v>
      </c>
      <c r="C19" s="10">
        <v>39</v>
      </c>
      <c r="D19" s="10">
        <v>528</v>
      </c>
      <c r="E19" s="14">
        <v>13.538461538461538</v>
      </c>
      <c r="F19" s="12">
        <v>39</v>
      </c>
      <c r="G19" s="12">
        <v>554.4</v>
      </c>
      <c r="I19" s="22">
        <v>32</v>
      </c>
      <c r="J19" s="3">
        <v>432</v>
      </c>
      <c r="K19" s="4" t="s">
        <v>56</v>
      </c>
    </row>
    <row r="20" spans="1:11" ht="16.5">
      <c r="A20" s="2" t="s">
        <v>57</v>
      </c>
      <c r="B20" s="9" t="s">
        <v>58</v>
      </c>
      <c r="C20" s="10">
        <v>78</v>
      </c>
      <c r="D20" s="10">
        <v>1324</v>
      </c>
      <c r="E20" s="11">
        <f>IF(C20=0,0,D20/C20)</f>
        <v>16.974358974358974</v>
      </c>
      <c r="F20" s="12">
        <f>IF(C20=0,0,C20)</f>
        <v>78</v>
      </c>
      <c r="G20" s="12">
        <f>IF(D20=0,0,IF(D20&lt;750,D20*1.05,D20*1.1))</f>
        <v>1456.4</v>
      </c>
      <c r="I20" s="3">
        <v>1</v>
      </c>
      <c r="J20" s="3">
        <v>240</v>
      </c>
      <c r="K20" s="4" t="s">
        <v>59</v>
      </c>
    </row>
    <row r="21" spans="1:13" s="19" customFormat="1" ht="16.5">
      <c r="A21" s="20" t="s">
        <v>60</v>
      </c>
      <c r="B21" s="9" t="s">
        <v>61</v>
      </c>
      <c r="C21" s="10">
        <v>59</v>
      </c>
      <c r="D21" s="10">
        <v>980</v>
      </c>
      <c r="E21" s="14">
        <v>16.610169491525422</v>
      </c>
      <c r="F21" s="12" t="s">
        <v>62</v>
      </c>
      <c r="G21" s="12">
        <v>1078</v>
      </c>
      <c r="H21" s="21"/>
      <c r="I21" s="3">
        <v>1</v>
      </c>
      <c r="J21" s="3">
        <v>340</v>
      </c>
      <c r="K21" s="4" t="s">
        <v>63</v>
      </c>
      <c r="L21" s="21"/>
      <c r="M21" s="21"/>
    </row>
    <row r="22" spans="1:11" s="21" customFormat="1" ht="16.5">
      <c r="A22" s="20" t="s">
        <v>64</v>
      </c>
      <c r="B22" s="9" t="s">
        <v>37</v>
      </c>
      <c r="C22" s="10">
        <v>82</v>
      </c>
      <c r="D22" s="10">
        <v>2892</v>
      </c>
      <c r="E22" s="14">
        <f aca="true" t="shared" si="4" ref="E22:E24">IF(C22=0,0,D22/C22)</f>
        <v>35.26829268292683</v>
      </c>
      <c r="F22" s="12" t="s">
        <v>65</v>
      </c>
      <c r="G22" s="12">
        <f aca="true" t="shared" si="5" ref="G22:G24">IF(D22=0,0,IF(D22&lt;750,D22*1.05,D22*1.1))</f>
        <v>3181.2000000000003</v>
      </c>
      <c r="I22" s="15">
        <v>324</v>
      </c>
      <c r="J22" s="3">
        <v>432</v>
      </c>
      <c r="K22" s="4" t="s">
        <v>66</v>
      </c>
    </row>
    <row r="23" spans="1:11" s="21" customFormat="1" ht="16.5">
      <c r="A23" s="20" t="s">
        <v>67</v>
      </c>
      <c r="B23" s="9" t="s">
        <v>49</v>
      </c>
      <c r="C23" s="10">
        <v>78</v>
      </c>
      <c r="D23" s="10">
        <v>1916</v>
      </c>
      <c r="E23" s="14">
        <f t="shared" si="4"/>
        <v>24.564102564102566</v>
      </c>
      <c r="F23" s="12">
        <f>IF(C23=0,0,C23)</f>
        <v>78</v>
      </c>
      <c r="G23" s="12">
        <f t="shared" si="5"/>
        <v>2107.6000000000004</v>
      </c>
      <c r="I23" s="22">
        <v>453</v>
      </c>
      <c r="J23" s="3">
        <v>324</v>
      </c>
      <c r="K23" s="4" t="s">
        <v>68</v>
      </c>
    </row>
    <row r="24" spans="1:11" ht="16.5">
      <c r="A24" s="2" t="s">
        <v>69</v>
      </c>
      <c r="B24" s="9" t="s">
        <v>70</v>
      </c>
      <c r="C24" s="10">
        <v>46</v>
      </c>
      <c r="D24" s="10">
        <v>1418</v>
      </c>
      <c r="E24" s="11">
        <f t="shared" si="4"/>
        <v>30.82608695652174</v>
      </c>
      <c r="F24" s="12" t="s">
        <v>71</v>
      </c>
      <c r="G24" s="12">
        <f t="shared" si="5"/>
        <v>1559.8000000000002</v>
      </c>
      <c r="H24" s="23"/>
      <c r="I24" s="3">
        <v>12</v>
      </c>
      <c r="J24" s="3">
        <v>330</v>
      </c>
      <c r="K24" s="4" t="s">
        <v>72</v>
      </c>
    </row>
    <row r="25" spans="1:8" ht="16.5">
      <c r="A25" s="24" t="s">
        <v>73</v>
      </c>
      <c r="B25" s="23"/>
      <c r="C25" s="25"/>
      <c r="D25" s="26">
        <f>SUM(D7:D24)</f>
        <v>29001</v>
      </c>
      <c r="E25" s="27"/>
      <c r="F25" s="23"/>
      <c r="G25" s="28">
        <f>SUM(G7:G24)</f>
        <v>30271.750000000004</v>
      </c>
      <c r="H25" s="28"/>
    </row>
    <row r="26" spans="1:7" ht="16.5">
      <c r="A26" s="2"/>
      <c r="B26" s="2"/>
      <c r="C26" s="29"/>
      <c r="D26" s="29"/>
      <c r="E26" s="11"/>
      <c r="F26" s="12"/>
      <c r="G26" s="12"/>
    </row>
    <row r="27" spans="1:7" ht="16.5">
      <c r="A27" s="2"/>
      <c r="B27" s="2"/>
      <c r="C27" s="29"/>
      <c r="D27" s="29"/>
      <c r="E27" s="11"/>
      <c r="F27" s="12"/>
      <c r="G27" s="12"/>
    </row>
    <row r="28" spans="1:15" ht="16.5">
      <c r="A28" s="6" t="s">
        <v>74</v>
      </c>
      <c r="B28" s="23"/>
      <c r="C28" s="25"/>
      <c r="D28" s="25"/>
      <c r="E28" s="11"/>
      <c r="F28" s="23"/>
      <c r="G28" s="23"/>
      <c r="H28" s="23"/>
      <c r="L28" s="2"/>
      <c r="M28" s="2"/>
      <c r="N28" s="2"/>
      <c r="O28" s="2"/>
    </row>
    <row r="29" spans="1:15" ht="16.5">
      <c r="A29" s="30" t="s">
        <v>75</v>
      </c>
      <c r="B29" s="23"/>
      <c r="C29" s="25"/>
      <c r="D29" s="25"/>
      <c r="E29" s="11"/>
      <c r="F29" s="23"/>
      <c r="G29" s="23"/>
      <c r="H29" s="23"/>
      <c r="L29" s="2"/>
      <c r="M29" s="2"/>
      <c r="N29" s="2"/>
      <c r="O29" s="2"/>
    </row>
    <row r="30" spans="1:11" s="15" customFormat="1" ht="16.5">
      <c r="A30" s="13" t="s">
        <v>76</v>
      </c>
      <c r="B30" s="9" t="s">
        <v>52</v>
      </c>
      <c r="C30" s="10">
        <v>45</v>
      </c>
      <c r="D30" s="10">
        <v>388</v>
      </c>
      <c r="E30" s="14">
        <v>8.622222222222222</v>
      </c>
      <c r="F30" s="12">
        <v>45</v>
      </c>
      <c r="G30" s="12">
        <v>407.4</v>
      </c>
      <c r="I30" s="15">
        <v>5</v>
      </c>
      <c r="J30" s="3">
        <v>204</v>
      </c>
      <c r="K30" s="4" t="s">
        <v>77</v>
      </c>
    </row>
    <row r="31" spans="1:11" s="19" customFormat="1" ht="16.5">
      <c r="A31" s="16" t="s">
        <v>78</v>
      </c>
      <c r="B31" s="9" t="s">
        <v>79</v>
      </c>
      <c r="C31" s="10">
        <v>79</v>
      </c>
      <c r="D31" s="10">
        <v>2109</v>
      </c>
      <c r="E31" s="11">
        <v>26.696202531645568</v>
      </c>
      <c r="F31" s="12">
        <v>79</v>
      </c>
      <c r="G31" s="12">
        <v>2319.9</v>
      </c>
      <c r="I31" s="18">
        <v>231</v>
      </c>
      <c r="J31" s="3">
        <v>462</v>
      </c>
      <c r="K31" s="4" t="s">
        <v>80</v>
      </c>
    </row>
    <row r="32" spans="1:11" ht="16.5">
      <c r="A32" s="2" t="s">
        <v>81</v>
      </c>
      <c r="B32" s="9" t="s">
        <v>82</v>
      </c>
      <c r="C32" s="10">
        <v>42</v>
      </c>
      <c r="D32" s="10">
        <v>624</v>
      </c>
      <c r="E32" s="11">
        <v>14.857142857142858</v>
      </c>
      <c r="F32" s="12">
        <v>42</v>
      </c>
      <c r="G32" s="12">
        <v>655.2</v>
      </c>
      <c r="I32" s="3">
        <v>54</v>
      </c>
      <c r="J32" s="3">
        <v>424</v>
      </c>
      <c r="K32" s="4" t="s">
        <v>83</v>
      </c>
    </row>
    <row r="33" spans="1:11" s="21" customFormat="1" ht="16.5">
      <c r="A33" s="20" t="s">
        <v>84</v>
      </c>
      <c r="B33" s="9" t="s">
        <v>70</v>
      </c>
      <c r="C33" s="10">
        <v>64</v>
      </c>
      <c r="D33" s="10">
        <v>1137</v>
      </c>
      <c r="E33" s="14">
        <v>17.765625</v>
      </c>
      <c r="F33" s="12">
        <v>64</v>
      </c>
      <c r="G33" s="12">
        <v>1250.7</v>
      </c>
      <c r="I33" s="22">
        <v>12</v>
      </c>
      <c r="J33" s="3">
        <v>341</v>
      </c>
      <c r="K33" s="4" t="s">
        <v>85</v>
      </c>
    </row>
    <row r="34" spans="1:13" s="15" customFormat="1" ht="16.5">
      <c r="A34" s="2" t="s">
        <v>86</v>
      </c>
      <c r="B34" s="9" t="s">
        <v>87</v>
      </c>
      <c r="C34" s="10">
        <v>65</v>
      </c>
      <c r="D34" s="10">
        <v>1219</v>
      </c>
      <c r="E34" s="11">
        <f aca="true" t="shared" si="6" ref="E34:E35">IF(C34=0,0,D34/C34)</f>
        <v>18.753846153846155</v>
      </c>
      <c r="F34" s="12">
        <f aca="true" t="shared" si="7" ref="F34:F35">IF(C34=0,0,C34)</f>
        <v>65</v>
      </c>
      <c r="G34" s="12">
        <f aca="true" t="shared" si="8" ref="G34:G35">IF(D34=0,0,IF(D34&lt;750,D34*1.05,D34*1.1))</f>
        <v>1340.9</v>
      </c>
      <c r="H34" s="1"/>
      <c r="I34" s="3">
        <v>1</v>
      </c>
      <c r="J34" s="3">
        <v>240</v>
      </c>
      <c r="K34" s="4" t="s">
        <v>88</v>
      </c>
      <c r="L34" s="1"/>
      <c r="M34" s="1"/>
    </row>
    <row r="35" spans="1:11" ht="16.5">
      <c r="A35" s="2" t="s">
        <v>89</v>
      </c>
      <c r="B35" s="9" t="s">
        <v>90</v>
      </c>
      <c r="C35" s="10">
        <v>72</v>
      </c>
      <c r="D35" s="10">
        <v>920</v>
      </c>
      <c r="E35" s="11">
        <f t="shared" si="6"/>
        <v>12.777777777777779</v>
      </c>
      <c r="F35" s="12">
        <f t="shared" si="7"/>
        <v>72</v>
      </c>
      <c r="G35" s="12">
        <f t="shared" si="8"/>
        <v>1012.0000000000001</v>
      </c>
      <c r="I35" s="3">
        <v>213</v>
      </c>
      <c r="J35" s="3">
        <v>341</v>
      </c>
      <c r="K35" s="4" t="s">
        <v>91</v>
      </c>
    </row>
    <row r="36" spans="1:13" s="19" customFormat="1" ht="16.5">
      <c r="A36" s="20" t="s">
        <v>92</v>
      </c>
      <c r="B36" s="9" t="s">
        <v>52</v>
      </c>
      <c r="C36" s="10">
        <v>69</v>
      </c>
      <c r="D36" s="10">
        <v>966</v>
      </c>
      <c r="E36" s="14">
        <v>14</v>
      </c>
      <c r="F36" s="12">
        <v>69</v>
      </c>
      <c r="G36" s="12">
        <v>1062.6000000000001</v>
      </c>
      <c r="H36" s="21"/>
      <c r="I36" s="22">
        <v>21</v>
      </c>
      <c r="J36" s="15">
        <v>230</v>
      </c>
      <c r="K36" s="4" t="s">
        <v>93</v>
      </c>
      <c r="L36" s="21"/>
      <c r="M36" s="21"/>
    </row>
    <row r="37" spans="1:13" ht="16.5">
      <c r="A37" s="13" t="s">
        <v>94</v>
      </c>
      <c r="B37" s="9" t="s">
        <v>95</v>
      </c>
      <c r="C37" s="10">
        <v>80</v>
      </c>
      <c r="D37" s="10">
        <v>2486</v>
      </c>
      <c r="E37" s="14">
        <v>31.075</v>
      </c>
      <c r="F37" s="12">
        <v>80</v>
      </c>
      <c r="G37" s="12">
        <v>2734.6000000000004</v>
      </c>
      <c r="H37" s="15"/>
      <c r="I37" s="3">
        <v>45</v>
      </c>
      <c r="J37" s="3">
        <v>535</v>
      </c>
      <c r="K37" s="4" t="s">
        <v>96</v>
      </c>
      <c r="L37" s="15"/>
      <c r="M37" s="15"/>
    </row>
    <row r="38" spans="1:11" ht="16.5">
      <c r="A38" s="2" t="s">
        <v>97</v>
      </c>
      <c r="B38" s="9" t="s">
        <v>98</v>
      </c>
      <c r="C38" s="10">
        <v>46</v>
      </c>
      <c r="D38" s="10">
        <v>457</v>
      </c>
      <c r="E38" s="11">
        <f>IF(C38=0,0,D38/C38)</f>
        <v>9.934782608695652</v>
      </c>
      <c r="F38" s="12">
        <f>IF(C38=0,0,C38)</f>
        <v>46</v>
      </c>
      <c r="G38" s="12">
        <f>IF(D38=0,0,IF(D38&lt;750,D38*1.05,D38*1.1))</f>
        <v>479.85</v>
      </c>
      <c r="I38" s="3">
        <v>54</v>
      </c>
      <c r="J38" s="3">
        <v>313</v>
      </c>
      <c r="K38" s="4" t="s">
        <v>99</v>
      </c>
    </row>
    <row r="39" spans="1:13" s="21" customFormat="1" ht="16.5">
      <c r="A39" s="16" t="s">
        <v>100</v>
      </c>
      <c r="B39" s="9" t="s">
        <v>28</v>
      </c>
      <c r="C39" s="10">
        <v>82</v>
      </c>
      <c r="D39" s="10">
        <v>2010</v>
      </c>
      <c r="E39" s="11">
        <v>24.51219512195122</v>
      </c>
      <c r="F39" s="12">
        <v>82</v>
      </c>
      <c r="G39" s="12">
        <v>2211</v>
      </c>
      <c r="H39" s="19"/>
      <c r="I39" s="3">
        <v>5</v>
      </c>
      <c r="J39" s="3">
        <v>415</v>
      </c>
      <c r="K39" s="4" t="s">
        <v>101</v>
      </c>
      <c r="L39" s="19"/>
      <c r="M39" s="19"/>
    </row>
    <row r="40" spans="1:11" ht="16.5">
      <c r="A40" s="2" t="s">
        <v>102</v>
      </c>
      <c r="B40" s="9" t="s">
        <v>34</v>
      </c>
      <c r="C40" s="10">
        <v>78</v>
      </c>
      <c r="D40" s="10">
        <v>2025</v>
      </c>
      <c r="E40" s="11">
        <f>IF(C40=0,0,D40/C40)</f>
        <v>25.96153846153846</v>
      </c>
      <c r="F40" s="12">
        <f>IF(C40=0,0,C40)</f>
        <v>78</v>
      </c>
      <c r="G40" s="12">
        <f>IF(D40=0,0,IF(D40&lt;750,D40*1.05,D40*1.1))</f>
        <v>2227.5</v>
      </c>
      <c r="I40" s="3">
        <v>34</v>
      </c>
      <c r="J40" s="3">
        <v>533</v>
      </c>
      <c r="K40" s="4" t="s">
        <v>103</v>
      </c>
    </row>
    <row r="41" spans="1:14" ht="16.5">
      <c r="A41" s="13" t="s">
        <v>104</v>
      </c>
      <c r="B41" s="9" t="s">
        <v>105</v>
      </c>
      <c r="C41" s="10">
        <v>81</v>
      </c>
      <c r="D41" s="10">
        <v>1817</v>
      </c>
      <c r="E41" s="14">
        <v>22.432098765432098</v>
      </c>
      <c r="F41" s="12">
        <v>81</v>
      </c>
      <c r="G41" s="12">
        <v>1998.7000000000003</v>
      </c>
      <c r="H41" s="15"/>
      <c r="I41" s="3">
        <v>54</v>
      </c>
      <c r="J41" s="3">
        <v>425</v>
      </c>
      <c r="K41" s="4" t="s">
        <v>106</v>
      </c>
      <c r="L41" s="13"/>
      <c r="M41" s="15"/>
      <c r="N41" s="15"/>
    </row>
    <row r="42" spans="1:11" s="19" customFormat="1" ht="16.5">
      <c r="A42" s="16" t="s">
        <v>107</v>
      </c>
      <c r="B42" s="9" t="s">
        <v>61</v>
      </c>
      <c r="C42" s="10">
        <v>68</v>
      </c>
      <c r="D42" s="10">
        <v>2020</v>
      </c>
      <c r="E42" s="11">
        <v>29.705882352941178</v>
      </c>
      <c r="F42" s="12">
        <v>68</v>
      </c>
      <c r="G42" s="12">
        <v>2222</v>
      </c>
      <c r="H42" s="17"/>
      <c r="I42" s="18">
        <v>12</v>
      </c>
      <c r="J42" s="3">
        <v>451</v>
      </c>
      <c r="K42" s="4" t="s">
        <v>108</v>
      </c>
    </row>
    <row r="43" spans="1:15" ht="16.5">
      <c r="A43" s="13" t="s">
        <v>109</v>
      </c>
      <c r="B43" s="9" t="s">
        <v>110</v>
      </c>
      <c r="C43" s="10">
        <v>80</v>
      </c>
      <c r="D43" s="10">
        <v>1322</v>
      </c>
      <c r="E43" s="14">
        <v>16.525</v>
      </c>
      <c r="F43" s="12">
        <v>80</v>
      </c>
      <c r="G43" s="12">
        <v>1454.2</v>
      </c>
      <c r="H43" s="15"/>
      <c r="I43" s="3">
        <v>54</v>
      </c>
      <c r="J43" s="3">
        <v>425</v>
      </c>
      <c r="K43" s="4" t="s">
        <v>111</v>
      </c>
      <c r="L43" s="15"/>
      <c r="M43" s="15"/>
      <c r="N43" s="15"/>
      <c r="O43" s="15"/>
    </row>
    <row r="44" spans="1:11" ht="16.5">
      <c r="A44" s="2" t="s">
        <v>112</v>
      </c>
      <c r="B44" s="9" t="s">
        <v>24</v>
      </c>
      <c r="C44" s="10">
        <v>6</v>
      </c>
      <c r="D44" s="10">
        <v>36</v>
      </c>
      <c r="E44" s="11">
        <f>IF(C44=0,0,D44/C44)</f>
        <v>6</v>
      </c>
      <c r="F44" s="12">
        <f>IF(C44=0,0,C44)</f>
        <v>6</v>
      </c>
      <c r="G44" s="12">
        <f>IF(D44=0,0,IF(D44&lt;750,D44*1.05,D44*1.1))</f>
        <v>37.800000000000004</v>
      </c>
      <c r="I44" s="3">
        <v>5</v>
      </c>
      <c r="J44" s="3">
        <v>204</v>
      </c>
      <c r="K44" s="4" t="s">
        <v>113</v>
      </c>
    </row>
    <row r="45" spans="1:11" ht="16.5">
      <c r="A45" s="2" t="s">
        <v>114</v>
      </c>
      <c r="B45" s="9" t="s">
        <v>115</v>
      </c>
      <c r="C45" s="10">
        <v>80</v>
      </c>
      <c r="D45" s="10">
        <v>2678</v>
      </c>
      <c r="E45" s="11">
        <v>33.475</v>
      </c>
      <c r="F45" s="12">
        <v>80</v>
      </c>
      <c r="G45" s="12">
        <v>2945.8</v>
      </c>
      <c r="I45" s="3">
        <v>213</v>
      </c>
      <c r="J45" s="3">
        <v>432</v>
      </c>
      <c r="K45" s="4" t="s">
        <v>116</v>
      </c>
    </row>
    <row r="46" spans="1:11" ht="16.5">
      <c r="A46" s="2" t="s">
        <v>117</v>
      </c>
      <c r="B46" s="9" t="s">
        <v>46</v>
      </c>
      <c r="C46" s="10">
        <v>38</v>
      </c>
      <c r="D46" s="10">
        <v>220</v>
      </c>
      <c r="E46" s="11">
        <f aca="true" t="shared" si="9" ref="E46:E47">IF(C46=0,0,D46/C46)</f>
        <v>5.7894736842105265</v>
      </c>
      <c r="F46" s="12">
        <f aca="true" t="shared" si="10" ref="F46:F47">IF(C46=0,0,C46)</f>
        <v>38</v>
      </c>
      <c r="G46" s="12">
        <f aca="true" t="shared" si="11" ref="G46:G47">IF(D46=0,0,IF(D46&lt;750,D46*1.05,D46*1.1))</f>
        <v>231</v>
      </c>
      <c r="I46" s="3">
        <v>12</v>
      </c>
      <c r="J46" s="3">
        <v>250</v>
      </c>
      <c r="K46" s="4" t="s">
        <v>118</v>
      </c>
    </row>
    <row r="47" spans="1:11" ht="16.5">
      <c r="A47" s="2" t="s">
        <v>119</v>
      </c>
      <c r="B47" s="9" t="s">
        <v>115</v>
      </c>
      <c r="C47" s="10">
        <v>21</v>
      </c>
      <c r="D47" s="10">
        <v>296</v>
      </c>
      <c r="E47" s="11">
        <f t="shared" si="9"/>
        <v>14.095238095238095</v>
      </c>
      <c r="F47" s="12">
        <f t="shared" si="10"/>
        <v>21</v>
      </c>
      <c r="G47" s="12">
        <f t="shared" si="11"/>
        <v>310.8</v>
      </c>
      <c r="I47" s="3">
        <v>54</v>
      </c>
      <c r="J47" s="3">
        <v>425</v>
      </c>
      <c r="K47" s="4" t="s">
        <v>120</v>
      </c>
    </row>
    <row r="48" spans="1:15" ht="16.5">
      <c r="A48" s="24" t="s">
        <v>73</v>
      </c>
      <c r="B48" s="23"/>
      <c r="C48" s="25"/>
      <c r="D48" s="26">
        <f>SUM(D30:D47)</f>
        <v>22730</v>
      </c>
      <c r="E48" s="27"/>
      <c r="F48" s="23"/>
      <c r="G48" s="28">
        <f>SUM(G30:G47)</f>
        <v>24901.95</v>
      </c>
      <c r="H48" s="28"/>
      <c r="L48" s="2"/>
      <c r="M48" s="2"/>
      <c r="N48" s="2"/>
      <c r="O48" s="2"/>
    </row>
    <row r="49" spans="1:15" ht="16.5">
      <c r="A49" s="24"/>
      <c r="B49" s="23"/>
      <c r="C49" s="25"/>
      <c r="D49" s="26"/>
      <c r="E49" s="27"/>
      <c r="F49" s="23"/>
      <c r="G49" s="28"/>
      <c r="H49" s="28"/>
      <c r="L49" s="2"/>
      <c r="M49" s="2"/>
      <c r="N49" s="2"/>
      <c r="O49" s="2"/>
    </row>
    <row r="50" spans="1:15" ht="16.5">
      <c r="A50" s="24"/>
      <c r="B50" s="31"/>
      <c r="C50" s="25"/>
      <c r="D50" s="26"/>
      <c r="E50" s="27"/>
      <c r="F50" s="23"/>
      <c r="G50" s="28"/>
      <c r="H50" s="28"/>
      <c r="L50" s="2"/>
      <c r="M50" s="2"/>
      <c r="N50" s="2"/>
      <c r="O50" s="2"/>
    </row>
    <row r="51" spans="1:4" ht="16.5">
      <c r="A51" s="6" t="s">
        <v>121</v>
      </c>
      <c r="C51" s="32"/>
      <c r="D51" s="32"/>
    </row>
    <row r="52" spans="1:4" ht="16.5">
      <c r="A52" s="33" t="s">
        <v>122</v>
      </c>
      <c r="C52" s="32"/>
      <c r="D52" s="32"/>
    </row>
    <row r="53" spans="1:11" s="19" customFormat="1" ht="16.5">
      <c r="A53" s="16" t="s">
        <v>123</v>
      </c>
      <c r="B53" s="9" t="s">
        <v>19</v>
      </c>
      <c r="C53" s="10">
        <v>73</v>
      </c>
      <c r="D53" s="10">
        <v>2807</v>
      </c>
      <c r="E53" s="11">
        <v>38.45205479452055</v>
      </c>
      <c r="F53" s="12">
        <v>73</v>
      </c>
      <c r="G53" s="12">
        <v>3087.7</v>
      </c>
      <c r="I53" s="3">
        <v>3214</v>
      </c>
      <c r="J53" s="3">
        <v>543</v>
      </c>
      <c r="K53" s="4" t="s">
        <v>124</v>
      </c>
    </row>
    <row r="54" spans="1:13" s="21" customFormat="1" ht="16.5">
      <c r="A54" s="16" t="s">
        <v>125</v>
      </c>
      <c r="B54" s="9" t="s">
        <v>79</v>
      </c>
      <c r="C54" s="10">
        <v>80</v>
      </c>
      <c r="D54" s="10">
        <v>2757</v>
      </c>
      <c r="E54" s="11">
        <f aca="true" t="shared" si="12" ref="E54:E59">IF(C54=0,0,D54/C54)</f>
        <v>34.4625</v>
      </c>
      <c r="F54" s="12">
        <f aca="true" t="shared" si="13" ref="F54:F59">IF(C54=0,0,C54)</f>
        <v>80</v>
      </c>
      <c r="G54" s="12">
        <f aca="true" t="shared" si="14" ref="G54:G59">IF(D54=0,0,IF(D54&lt;750,D54*1.05,D54*1.1))</f>
        <v>3032.7000000000003</v>
      </c>
      <c r="H54" s="19"/>
      <c r="I54" s="18">
        <v>1</v>
      </c>
      <c r="J54" s="3">
        <v>461</v>
      </c>
      <c r="K54" s="4" t="s">
        <v>126</v>
      </c>
      <c r="L54" s="16"/>
      <c r="M54" s="16"/>
    </row>
    <row r="55" spans="1:11" s="15" customFormat="1" ht="16.5">
      <c r="A55" s="13" t="s">
        <v>127</v>
      </c>
      <c r="B55" s="9" t="s">
        <v>52</v>
      </c>
      <c r="C55" s="10">
        <v>75</v>
      </c>
      <c r="D55" s="10">
        <v>2289</v>
      </c>
      <c r="E55" s="14">
        <f t="shared" si="12"/>
        <v>30.52</v>
      </c>
      <c r="F55" s="12">
        <f t="shared" si="13"/>
        <v>75</v>
      </c>
      <c r="G55" s="12">
        <f t="shared" si="14"/>
        <v>2517.9</v>
      </c>
      <c r="I55" s="15">
        <v>5</v>
      </c>
      <c r="J55" s="3">
        <v>424</v>
      </c>
      <c r="K55" s="4" t="s">
        <v>128</v>
      </c>
    </row>
    <row r="56" spans="1:11" s="21" customFormat="1" ht="16.5">
      <c r="A56" s="20" t="s">
        <v>129</v>
      </c>
      <c r="B56" s="9" t="s">
        <v>70</v>
      </c>
      <c r="C56" s="10">
        <v>77</v>
      </c>
      <c r="D56" s="10">
        <v>1787</v>
      </c>
      <c r="E56" s="14">
        <f t="shared" si="12"/>
        <v>23.207792207792206</v>
      </c>
      <c r="F56" s="12">
        <f t="shared" si="13"/>
        <v>77</v>
      </c>
      <c r="G56" s="12">
        <f t="shared" si="14"/>
        <v>1965.7</v>
      </c>
      <c r="I56" s="15">
        <v>45</v>
      </c>
      <c r="J56" s="3">
        <v>424</v>
      </c>
      <c r="K56" s="4" t="s">
        <v>130</v>
      </c>
    </row>
    <row r="57" spans="1:13" s="21" customFormat="1" ht="16.5">
      <c r="A57" s="16" t="s">
        <v>131</v>
      </c>
      <c r="B57" s="9" t="s">
        <v>70</v>
      </c>
      <c r="C57" s="10">
        <v>82</v>
      </c>
      <c r="D57" s="10">
        <v>2249</v>
      </c>
      <c r="E57" s="11">
        <f t="shared" si="12"/>
        <v>27.426829268292682</v>
      </c>
      <c r="F57" s="12">
        <f t="shared" si="13"/>
        <v>82</v>
      </c>
      <c r="G57" s="12">
        <f t="shared" si="14"/>
        <v>2473.9</v>
      </c>
      <c r="H57" s="17"/>
      <c r="I57" s="3">
        <v>23</v>
      </c>
      <c r="J57" s="3">
        <v>341</v>
      </c>
      <c r="K57" s="4" t="s">
        <v>101</v>
      </c>
      <c r="L57" s="19"/>
      <c r="M57" s="19"/>
    </row>
    <row r="58" spans="1:13" s="15" customFormat="1" ht="16.5">
      <c r="A58" s="2" t="s">
        <v>132</v>
      </c>
      <c r="B58" s="9" t="s">
        <v>37</v>
      </c>
      <c r="C58" s="10">
        <v>82</v>
      </c>
      <c r="D58" s="10">
        <v>2233</v>
      </c>
      <c r="E58" s="11">
        <f t="shared" si="12"/>
        <v>27.23170731707317</v>
      </c>
      <c r="F58" s="12">
        <f t="shared" si="13"/>
        <v>82</v>
      </c>
      <c r="G58" s="12">
        <f t="shared" si="14"/>
        <v>2456.3</v>
      </c>
      <c r="H58" s="1"/>
      <c r="I58" s="3">
        <v>54</v>
      </c>
      <c r="J58" s="3">
        <v>314</v>
      </c>
      <c r="K58" s="4" t="s">
        <v>101</v>
      </c>
      <c r="L58" s="1"/>
      <c r="M58" s="1"/>
    </row>
    <row r="59" spans="1:11" ht="16.5">
      <c r="A59" s="2" t="s">
        <v>133</v>
      </c>
      <c r="B59" s="9" t="s">
        <v>134</v>
      </c>
      <c r="C59" s="10">
        <v>60</v>
      </c>
      <c r="D59" s="10">
        <v>1764</v>
      </c>
      <c r="E59" s="11">
        <f t="shared" si="12"/>
        <v>29.4</v>
      </c>
      <c r="F59" s="12">
        <f t="shared" si="13"/>
        <v>60</v>
      </c>
      <c r="G59" s="12">
        <f t="shared" si="14"/>
        <v>1940.4</v>
      </c>
      <c r="H59" s="23"/>
      <c r="I59" s="3">
        <v>12</v>
      </c>
      <c r="J59" s="3">
        <v>451</v>
      </c>
      <c r="K59" s="4" t="s">
        <v>135</v>
      </c>
    </row>
    <row r="60" spans="1:13" s="19" customFormat="1" ht="16.5">
      <c r="A60" s="20" t="s">
        <v>136</v>
      </c>
      <c r="B60" s="9" t="s">
        <v>37</v>
      </c>
      <c r="C60" s="10">
        <v>53</v>
      </c>
      <c r="D60" s="10">
        <v>698</v>
      </c>
      <c r="E60" s="14">
        <v>13.169811320754716</v>
      </c>
      <c r="F60" s="12">
        <v>53</v>
      </c>
      <c r="G60" s="12">
        <v>732.9</v>
      </c>
      <c r="H60" s="21"/>
      <c r="I60" s="22">
        <v>21</v>
      </c>
      <c r="J60" s="3">
        <v>451</v>
      </c>
      <c r="K60" s="4" t="s">
        <v>137</v>
      </c>
      <c r="L60" s="21"/>
      <c r="M60" s="21"/>
    </row>
    <row r="61" spans="1:14" ht="16.5">
      <c r="A61" s="2" t="s">
        <v>138</v>
      </c>
      <c r="B61" s="9" t="s">
        <v>82</v>
      </c>
      <c r="C61" s="10">
        <v>76</v>
      </c>
      <c r="D61" s="10">
        <v>2877</v>
      </c>
      <c r="E61" s="11">
        <f aca="true" t="shared" si="15" ref="E61:E65">IF(C61=0,0,D61/C61)</f>
        <v>37.85526315789474</v>
      </c>
      <c r="F61" s="12">
        <f aca="true" t="shared" si="16" ref="F61:F65">IF(C61=0,0,C61)</f>
        <v>76</v>
      </c>
      <c r="G61" s="12">
        <f aca="true" t="shared" si="17" ref="G61:G65">IF(D61=0,0,IF(D61&lt;750,D61*1.05,D61*1.1))</f>
        <v>3164.7000000000003</v>
      </c>
      <c r="H61" s="23"/>
      <c r="I61" s="3">
        <v>3425</v>
      </c>
      <c r="J61" s="3">
        <v>654</v>
      </c>
      <c r="K61" s="4" t="s">
        <v>139</v>
      </c>
      <c r="L61" s="2"/>
      <c r="M61" s="2"/>
      <c r="N61" s="2"/>
    </row>
    <row r="62" spans="1:11" ht="16.5">
      <c r="A62" s="2" t="s">
        <v>140</v>
      </c>
      <c r="B62" s="9" t="s">
        <v>95</v>
      </c>
      <c r="C62" s="10">
        <v>38</v>
      </c>
      <c r="D62" s="10">
        <v>280</v>
      </c>
      <c r="E62" s="11">
        <f t="shared" si="15"/>
        <v>7.368421052631579</v>
      </c>
      <c r="F62" s="12">
        <f t="shared" si="16"/>
        <v>38</v>
      </c>
      <c r="G62" s="12">
        <f t="shared" si="17"/>
        <v>294</v>
      </c>
      <c r="I62" s="3">
        <v>435</v>
      </c>
      <c r="J62" s="3">
        <v>313</v>
      </c>
      <c r="K62" s="4" t="s">
        <v>141</v>
      </c>
    </row>
    <row r="63" spans="1:11" ht="16.5">
      <c r="A63" s="2" t="s">
        <v>142</v>
      </c>
      <c r="B63" s="9" t="s">
        <v>143</v>
      </c>
      <c r="C63" s="10">
        <v>19</v>
      </c>
      <c r="D63" s="10">
        <v>276</v>
      </c>
      <c r="E63" s="11">
        <f t="shared" si="15"/>
        <v>14.526315789473685</v>
      </c>
      <c r="F63" s="12">
        <f t="shared" si="16"/>
        <v>19</v>
      </c>
      <c r="G63" s="12">
        <f t="shared" si="17"/>
        <v>289.8</v>
      </c>
      <c r="I63" s="3">
        <v>45</v>
      </c>
      <c r="J63" s="3">
        <v>313</v>
      </c>
      <c r="K63" s="4" t="s">
        <v>144</v>
      </c>
    </row>
    <row r="64" spans="1:11" ht="16.5">
      <c r="A64" s="2" t="s">
        <v>145</v>
      </c>
      <c r="B64" s="9" t="s">
        <v>143</v>
      </c>
      <c r="C64" s="10">
        <v>70</v>
      </c>
      <c r="D64" s="10">
        <v>1056</v>
      </c>
      <c r="E64" s="11">
        <f t="shared" si="15"/>
        <v>15.085714285714285</v>
      </c>
      <c r="F64" s="12">
        <f t="shared" si="16"/>
        <v>70</v>
      </c>
      <c r="G64" s="12">
        <f t="shared" si="17"/>
        <v>1161.6000000000001</v>
      </c>
      <c r="I64" s="3">
        <v>45</v>
      </c>
      <c r="J64" s="3">
        <v>314</v>
      </c>
      <c r="K64" s="4" t="s">
        <v>146</v>
      </c>
    </row>
    <row r="65" spans="1:11" s="21" customFormat="1" ht="16.5">
      <c r="A65" s="20" t="s">
        <v>147</v>
      </c>
      <c r="B65" s="9" t="s">
        <v>115</v>
      </c>
      <c r="C65" s="10">
        <v>45</v>
      </c>
      <c r="D65" s="10">
        <v>996</v>
      </c>
      <c r="E65" s="14">
        <f t="shared" si="15"/>
        <v>22.133333333333333</v>
      </c>
      <c r="F65" s="12">
        <f t="shared" si="16"/>
        <v>45</v>
      </c>
      <c r="G65" s="12">
        <f t="shared" si="17"/>
        <v>1095.6000000000001</v>
      </c>
      <c r="I65" s="22">
        <v>321</v>
      </c>
      <c r="J65" s="3">
        <v>452</v>
      </c>
      <c r="K65" s="4" t="s">
        <v>77</v>
      </c>
    </row>
    <row r="66" spans="1:11" s="21" customFormat="1" ht="16.5">
      <c r="A66" s="20" t="s">
        <v>148</v>
      </c>
      <c r="B66" s="9" t="s">
        <v>46</v>
      </c>
      <c r="C66" s="10">
        <v>37</v>
      </c>
      <c r="D66" s="10">
        <v>544</v>
      </c>
      <c r="E66" s="14">
        <v>14.702702702702704</v>
      </c>
      <c r="F66" s="12">
        <v>37</v>
      </c>
      <c r="G66" s="12">
        <v>571.2</v>
      </c>
      <c r="I66" s="22">
        <v>324</v>
      </c>
      <c r="J66" s="3">
        <v>432</v>
      </c>
      <c r="K66" s="4" t="s">
        <v>149</v>
      </c>
    </row>
    <row r="67" spans="1:11" ht="16.5">
      <c r="A67" s="2" t="s">
        <v>150</v>
      </c>
      <c r="B67" s="9" t="s">
        <v>151</v>
      </c>
      <c r="C67" s="10">
        <v>39</v>
      </c>
      <c r="D67" s="10">
        <v>1119</v>
      </c>
      <c r="E67" s="11">
        <f aca="true" t="shared" si="18" ref="E67:E68">IF(C67=0,0,D67/C67)</f>
        <v>28.692307692307693</v>
      </c>
      <c r="F67" s="12">
        <f aca="true" t="shared" si="19" ref="F67:F68">IF(C67=0,0,C67)</f>
        <v>39</v>
      </c>
      <c r="G67" s="12">
        <f aca="true" t="shared" si="20" ref="G67:G68">IF(D67=0,0,IF(D67&lt;750,D67*1.05,D67*1.1))</f>
        <v>1230.9</v>
      </c>
      <c r="I67" s="3">
        <v>21</v>
      </c>
      <c r="J67" s="3">
        <v>230</v>
      </c>
      <c r="K67" s="4" t="s">
        <v>152</v>
      </c>
    </row>
    <row r="68" spans="1:11" ht="16.5">
      <c r="A68" s="2" t="s">
        <v>153</v>
      </c>
      <c r="B68" s="9" t="s">
        <v>79</v>
      </c>
      <c r="C68" s="10">
        <v>35</v>
      </c>
      <c r="D68" s="10">
        <v>272</v>
      </c>
      <c r="E68" s="11">
        <f t="shared" si="18"/>
        <v>7.771428571428571</v>
      </c>
      <c r="F68" s="12">
        <f t="shared" si="19"/>
        <v>35</v>
      </c>
      <c r="G68" s="12">
        <f t="shared" si="20"/>
        <v>285.6</v>
      </c>
      <c r="I68" s="3">
        <v>21</v>
      </c>
      <c r="J68" s="3">
        <v>341</v>
      </c>
      <c r="K68" s="4" t="s">
        <v>154</v>
      </c>
    </row>
    <row r="69" spans="1:8" ht="16.5">
      <c r="A69" s="24" t="s">
        <v>73</v>
      </c>
      <c r="B69" s="23"/>
      <c r="C69" s="25"/>
      <c r="D69" s="26">
        <f>SUM(D53:D68)</f>
        <v>24004</v>
      </c>
      <c r="E69" s="27"/>
      <c r="F69" s="23"/>
      <c r="G69" s="28">
        <f>SUM(G53:G68)</f>
        <v>26300.9</v>
      </c>
      <c r="H69" s="28"/>
    </row>
    <row r="70" spans="1:4" ht="16.5">
      <c r="A70" s="33"/>
      <c r="C70" s="32"/>
      <c r="D70" s="32"/>
    </row>
    <row r="71" spans="3:4" ht="16.5">
      <c r="C71" s="32"/>
      <c r="D71" s="32"/>
    </row>
    <row r="72" spans="1:4" ht="16.5">
      <c r="A72" s="6" t="s">
        <v>155</v>
      </c>
      <c r="C72" s="32"/>
      <c r="D72" s="32"/>
    </row>
    <row r="73" spans="1:4" ht="16.5">
      <c r="A73" s="33" t="s">
        <v>156</v>
      </c>
      <c r="B73"/>
      <c r="C73" s="32"/>
      <c r="D73" s="32"/>
    </row>
    <row r="74" spans="1:11" s="15" customFormat="1" ht="16.5">
      <c r="A74" s="13" t="s">
        <v>157</v>
      </c>
      <c r="B74" s="9" t="s">
        <v>58</v>
      </c>
      <c r="C74" s="10">
        <v>76</v>
      </c>
      <c r="D74" s="10">
        <v>2066</v>
      </c>
      <c r="E74" s="14">
        <f aca="true" t="shared" si="21" ref="E74:E80">IF(C74=0,0,D74/C74)</f>
        <v>27.18421052631579</v>
      </c>
      <c r="F74" s="12">
        <f>IF(C74=0,0,C74)</f>
        <v>76</v>
      </c>
      <c r="G74" s="12">
        <f aca="true" t="shared" si="22" ref="G74:G77">IF(D74=0,0,IF(D74&lt;750,D74*1.05,D74*1.1))</f>
        <v>2272.6000000000004</v>
      </c>
      <c r="I74" s="15">
        <v>324</v>
      </c>
      <c r="J74" s="3">
        <v>323</v>
      </c>
      <c r="K74" s="4" t="s">
        <v>158</v>
      </c>
    </row>
    <row r="75" spans="1:13" s="19" customFormat="1" ht="16.5">
      <c r="A75" s="20" t="s">
        <v>159</v>
      </c>
      <c r="B75" s="9" t="s">
        <v>61</v>
      </c>
      <c r="C75" s="10">
        <v>65</v>
      </c>
      <c r="D75" s="10">
        <v>1495</v>
      </c>
      <c r="E75" s="14">
        <f t="shared" si="21"/>
        <v>23</v>
      </c>
      <c r="F75" s="12" t="s">
        <v>160</v>
      </c>
      <c r="G75" s="12">
        <f t="shared" si="22"/>
        <v>1644.5000000000002</v>
      </c>
      <c r="H75" s="34"/>
      <c r="I75" s="22">
        <v>342</v>
      </c>
      <c r="J75" s="15">
        <v>432</v>
      </c>
      <c r="K75" s="4" t="s">
        <v>161</v>
      </c>
      <c r="L75" s="21"/>
      <c r="M75" s="21"/>
    </row>
    <row r="76" spans="1:13" ht="16.5">
      <c r="A76" s="2" t="s">
        <v>162</v>
      </c>
      <c r="B76" s="9" t="s">
        <v>82</v>
      </c>
      <c r="C76" s="10">
        <v>77</v>
      </c>
      <c r="D76" s="10">
        <v>2068</v>
      </c>
      <c r="E76" s="11">
        <f t="shared" si="21"/>
        <v>26.857142857142858</v>
      </c>
      <c r="F76" s="12">
        <f aca="true" t="shared" si="23" ref="F76:F79">IF(C76=0,0,C76)</f>
        <v>77</v>
      </c>
      <c r="G76" s="12">
        <f t="shared" si="22"/>
        <v>2274.8</v>
      </c>
      <c r="I76" s="3">
        <v>1</v>
      </c>
      <c r="J76" s="3">
        <v>451</v>
      </c>
      <c r="K76" s="4" t="s">
        <v>163</v>
      </c>
      <c r="L76" s="2"/>
      <c r="M76" s="2"/>
    </row>
    <row r="77" spans="1:11" ht="16.5">
      <c r="A77" s="2" t="s">
        <v>164</v>
      </c>
      <c r="B77" s="9" t="s">
        <v>58</v>
      </c>
      <c r="C77" s="10">
        <v>64</v>
      </c>
      <c r="D77" s="10">
        <v>1846</v>
      </c>
      <c r="E77" s="11">
        <f t="shared" si="21"/>
        <v>28.84375</v>
      </c>
      <c r="F77" s="12">
        <f t="shared" si="23"/>
        <v>64</v>
      </c>
      <c r="G77" s="12">
        <f t="shared" si="22"/>
        <v>2030.6000000000001</v>
      </c>
      <c r="I77" s="3">
        <v>45</v>
      </c>
      <c r="J77" s="3">
        <v>425</v>
      </c>
      <c r="K77" s="4" t="s">
        <v>165</v>
      </c>
    </row>
    <row r="78" spans="1:13" s="15" customFormat="1" ht="16.5">
      <c r="A78" s="2" t="s">
        <v>166</v>
      </c>
      <c r="B78" s="9" t="s">
        <v>46</v>
      </c>
      <c r="C78" s="10">
        <v>80</v>
      </c>
      <c r="D78" s="10">
        <v>1967</v>
      </c>
      <c r="E78" s="11">
        <f t="shared" si="21"/>
        <v>24.5875</v>
      </c>
      <c r="F78" s="12">
        <f t="shared" si="23"/>
        <v>80</v>
      </c>
      <c r="G78" s="12" t="s">
        <v>167</v>
      </c>
      <c r="H78" s="1"/>
      <c r="I78" s="3">
        <v>54</v>
      </c>
      <c r="J78" s="3">
        <v>424</v>
      </c>
      <c r="K78" s="4" t="s">
        <v>168</v>
      </c>
      <c r="L78" s="2"/>
      <c r="M78" s="2"/>
    </row>
    <row r="79" spans="1:13" s="19" customFormat="1" ht="16.5">
      <c r="A79" s="20" t="s">
        <v>169</v>
      </c>
      <c r="B79" s="9" t="s">
        <v>105</v>
      </c>
      <c r="C79" s="10">
        <v>80</v>
      </c>
      <c r="D79" s="10">
        <v>2248</v>
      </c>
      <c r="E79" s="14">
        <f t="shared" si="21"/>
        <v>28.1</v>
      </c>
      <c r="F79" s="12">
        <f t="shared" si="23"/>
        <v>80</v>
      </c>
      <c r="G79" s="12">
        <f aca="true" t="shared" si="24" ref="G79:G80">IF(D79=0,0,IF(D79&lt;750,D79*1.05,D79*1.1))</f>
        <v>2472.8</v>
      </c>
      <c r="H79" s="21"/>
      <c r="I79" s="22">
        <v>45</v>
      </c>
      <c r="J79" s="3">
        <v>525</v>
      </c>
      <c r="K79" s="4" t="s">
        <v>170</v>
      </c>
      <c r="L79" s="21"/>
      <c r="M79" s="21"/>
    </row>
    <row r="80" spans="1:11" ht="16.5">
      <c r="A80" s="16" t="s">
        <v>171</v>
      </c>
      <c r="B80" s="9" t="s">
        <v>58</v>
      </c>
      <c r="C80" s="10">
        <v>42</v>
      </c>
      <c r="D80" s="10">
        <v>1264</v>
      </c>
      <c r="E80" s="11">
        <f t="shared" si="21"/>
        <v>30.095238095238095</v>
      </c>
      <c r="F80" s="12" t="s">
        <v>71</v>
      </c>
      <c r="G80" s="12">
        <f t="shared" si="24"/>
        <v>1390.4</v>
      </c>
      <c r="H80" s="19"/>
      <c r="I80" s="18">
        <v>23</v>
      </c>
      <c r="J80" s="3">
        <v>331</v>
      </c>
      <c r="K80" s="4" t="s">
        <v>72</v>
      </c>
    </row>
    <row r="81" spans="1:11" s="19" customFormat="1" ht="16.5">
      <c r="A81" s="16" t="s">
        <v>172</v>
      </c>
      <c r="B81" s="9" t="s">
        <v>115</v>
      </c>
      <c r="C81" s="10">
        <v>76</v>
      </c>
      <c r="D81" s="10">
        <v>2043</v>
      </c>
      <c r="E81" s="11">
        <v>26.88157894736842</v>
      </c>
      <c r="F81" s="12">
        <v>76</v>
      </c>
      <c r="G81" s="12" t="s">
        <v>173</v>
      </c>
      <c r="I81" s="18">
        <v>213</v>
      </c>
      <c r="J81" s="3">
        <v>332</v>
      </c>
      <c r="K81" s="4" t="s">
        <v>174</v>
      </c>
    </row>
    <row r="82" spans="1:11" s="21" customFormat="1" ht="16.5">
      <c r="A82" s="20" t="s">
        <v>175</v>
      </c>
      <c r="B82" s="9" t="s">
        <v>95</v>
      </c>
      <c r="C82" s="10">
        <v>39</v>
      </c>
      <c r="D82" s="10">
        <v>290</v>
      </c>
      <c r="E82" s="14">
        <v>7.435897435897436</v>
      </c>
      <c r="F82" s="12">
        <v>39</v>
      </c>
      <c r="G82" s="12">
        <v>304.5</v>
      </c>
      <c r="I82" s="22">
        <v>32</v>
      </c>
      <c r="J82" s="15">
        <v>322</v>
      </c>
      <c r="K82" s="4" t="s">
        <v>176</v>
      </c>
    </row>
    <row r="83" spans="1:11" s="21" customFormat="1" ht="16.5">
      <c r="A83" s="20" t="s">
        <v>177</v>
      </c>
      <c r="B83" s="9" t="s">
        <v>58</v>
      </c>
      <c r="C83" s="10">
        <v>69</v>
      </c>
      <c r="D83" s="10">
        <v>1219</v>
      </c>
      <c r="E83" s="14">
        <f>IF(C83=0,0,D83/C83)</f>
        <v>17.666666666666668</v>
      </c>
      <c r="F83" s="12">
        <f>IF(C83=0,0,C83)</f>
        <v>69</v>
      </c>
      <c r="G83" s="12" t="s">
        <v>178</v>
      </c>
      <c r="I83" s="22">
        <v>32</v>
      </c>
      <c r="J83" s="3">
        <v>341</v>
      </c>
      <c r="K83" s="4" t="s">
        <v>179</v>
      </c>
    </row>
    <row r="84" spans="1:11" ht="16.5">
      <c r="A84" s="2" t="s">
        <v>180</v>
      </c>
      <c r="B84" s="9" t="s">
        <v>70</v>
      </c>
      <c r="C84" s="10">
        <v>78</v>
      </c>
      <c r="D84" s="10">
        <v>2375</v>
      </c>
      <c r="E84" s="11">
        <v>30.44871794871795</v>
      </c>
      <c r="F84" s="12">
        <v>78</v>
      </c>
      <c r="G84" s="12">
        <v>2612.5</v>
      </c>
      <c r="H84" s="23"/>
      <c r="I84" s="18">
        <v>435</v>
      </c>
      <c r="J84" s="18">
        <v>424</v>
      </c>
      <c r="K84" s="4" t="s">
        <v>181</v>
      </c>
    </row>
    <row r="85" spans="1:11" ht="16.5">
      <c r="A85" s="2" t="s">
        <v>182</v>
      </c>
      <c r="B85" s="9" t="s">
        <v>31</v>
      </c>
      <c r="C85" s="10">
        <v>75</v>
      </c>
      <c r="D85" s="10">
        <v>1249</v>
      </c>
      <c r="E85" s="11">
        <f aca="true" t="shared" si="25" ref="E85:E86">IF(C85=0,0,D85/C85)</f>
        <v>16.653333333333332</v>
      </c>
      <c r="F85" s="12">
        <f aca="true" t="shared" si="26" ref="F85:F86">IF(C85=0,0,C85)</f>
        <v>75</v>
      </c>
      <c r="G85" s="12">
        <f>IF(D85=0,0,IF(D85&lt;750,D85*1.05,D85*1.1))</f>
        <v>1373.9</v>
      </c>
      <c r="I85" s="3">
        <v>453</v>
      </c>
      <c r="J85" s="3">
        <v>424</v>
      </c>
      <c r="K85" s="4" t="s">
        <v>183</v>
      </c>
    </row>
    <row r="86" spans="1:11" ht="16.5">
      <c r="A86" s="2" t="s">
        <v>184</v>
      </c>
      <c r="B86" s="9" t="s">
        <v>31</v>
      </c>
      <c r="C86" s="10">
        <v>57</v>
      </c>
      <c r="D86" s="10">
        <v>638</v>
      </c>
      <c r="E86" s="11">
        <f t="shared" si="25"/>
        <v>11.192982456140351</v>
      </c>
      <c r="F86" s="12">
        <f t="shared" si="26"/>
        <v>57</v>
      </c>
      <c r="G86" s="12" t="s">
        <v>185</v>
      </c>
      <c r="I86" s="3">
        <v>54</v>
      </c>
      <c r="J86" s="3">
        <v>313</v>
      </c>
      <c r="K86" s="4" t="s">
        <v>186</v>
      </c>
    </row>
    <row r="87" spans="1:11" ht="16.5">
      <c r="A87" s="2" t="s">
        <v>187</v>
      </c>
      <c r="B87" s="9" t="s">
        <v>52</v>
      </c>
      <c r="C87" s="10">
        <v>38</v>
      </c>
      <c r="D87" s="10">
        <v>444</v>
      </c>
      <c r="E87" s="11">
        <v>11.68421052631579</v>
      </c>
      <c r="F87" s="12">
        <v>38</v>
      </c>
      <c r="G87" s="12">
        <v>466.20000000000005</v>
      </c>
      <c r="H87" s="23"/>
      <c r="I87" s="18">
        <v>34</v>
      </c>
      <c r="J87" s="3">
        <v>433</v>
      </c>
      <c r="K87" s="4" t="s">
        <v>141</v>
      </c>
    </row>
    <row r="88" spans="1:11" ht="16.5">
      <c r="A88" s="2" t="s">
        <v>188</v>
      </c>
      <c r="B88" s="9"/>
      <c r="C88" s="10"/>
      <c r="D88" s="10"/>
      <c r="E88" s="11">
        <f aca="true" t="shared" si="27" ref="E88:E91">IF(C88=0,0,D88/C88)</f>
        <v>0</v>
      </c>
      <c r="F88" s="12">
        <f aca="true" t="shared" si="28" ref="F88:F89">IF(C88=0,0,C88)</f>
        <v>0</v>
      </c>
      <c r="G88" s="12">
        <f aca="true" t="shared" si="29" ref="G88:G91">IF(D88=0,0,IF(D88&lt;750,D88*1.05,D88*1.1))</f>
        <v>0</v>
      </c>
      <c r="K88" s="4" t="s">
        <v>189</v>
      </c>
    </row>
    <row r="89" spans="1:11" ht="16.5">
      <c r="A89" s="2" t="s">
        <v>190</v>
      </c>
      <c r="B89" s="9" t="s">
        <v>49</v>
      </c>
      <c r="C89" s="10">
        <v>77</v>
      </c>
      <c r="D89" s="10">
        <v>1840</v>
      </c>
      <c r="E89" s="11">
        <f t="shared" si="27"/>
        <v>23.896103896103895</v>
      </c>
      <c r="F89" s="12">
        <f t="shared" si="28"/>
        <v>77</v>
      </c>
      <c r="G89" s="12">
        <f t="shared" si="29"/>
        <v>2024.0000000000002</v>
      </c>
      <c r="I89" s="3">
        <v>231</v>
      </c>
      <c r="J89" s="3">
        <v>332</v>
      </c>
      <c r="K89" s="4" t="s">
        <v>191</v>
      </c>
    </row>
    <row r="90" spans="1:11" ht="16.5">
      <c r="A90" s="2" t="s">
        <v>192</v>
      </c>
      <c r="B90" s="9" t="s">
        <v>46</v>
      </c>
      <c r="C90" s="10">
        <v>69</v>
      </c>
      <c r="D90" s="10">
        <v>2075</v>
      </c>
      <c r="E90" s="11">
        <f t="shared" si="27"/>
        <v>30.07246376811594</v>
      </c>
      <c r="F90" s="12" t="s">
        <v>53</v>
      </c>
      <c r="G90" s="12">
        <f t="shared" si="29"/>
        <v>2282.5</v>
      </c>
      <c r="I90" s="3">
        <v>34</v>
      </c>
      <c r="J90" s="3">
        <v>544</v>
      </c>
      <c r="K90" s="4" t="s">
        <v>193</v>
      </c>
    </row>
    <row r="91" spans="1:11" ht="16.5">
      <c r="A91" s="2" t="s">
        <v>194</v>
      </c>
      <c r="B91" s="9" t="s">
        <v>115</v>
      </c>
      <c r="C91" s="10">
        <v>57</v>
      </c>
      <c r="D91" s="10">
        <v>435</v>
      </c>
      <c r="E91" s="11">
        <f t="shared" si="27"/>
        <v>7.631578947368421</v>
      </c>
      <c r="F91" s="12">
        <f>IF(C91=0,0,C91)</f>
        <v>57</v>
      </c>
      <c r="G91" s="12">
        <f t="shared" si="29"/>
        <v>456.75</v>
      </c>
      <c r="I91" s="3">
        <v>32</v>
      </c>
      <c r="J91" s="3">
        <v>433</v>
      </c>
      <c r="K91" s="4" t="s">
        <v>195</v>
      </c>
    </row>
    <row r="92" spans="1:8" ht="16.5">
      <c r="A92" s="24" t="s">
        <v>73</v>
      </c>
      <c r="B92" s="23"/>
      <c r="C92" s="25"/>
      <c r="D92" s="26">
        <f>SUM(D74:D91)</f>
        <v>25562</v>
      </c>
      <c r="E92" s="27"/>
      <c r="F92" s="23"/>
      <c r="G92" s="28">
        <f>SUM(G74:G91)</f>
        <v>21606.05</v>
      </c>
      <c r="H92" s="28"/>
    </row>
    <row r="93" spans="1:4" ht="16.5">
      <c r="A93" s="33"/>
      <c r="B93"/>
      <c r="C93" s="32"/>
      <c r="D93" s="32"/>
    </row>
    <row r="94" spans="3:4" ht="16.5">
      <c r="C94" s="32"/>
      <c r="D94" s="32"/>
    </row>
    <row r="95" spans="1:4" ht="16.5">
      <c r="A95" s="6" t="s">
        <v>196</v>
      </c>
      <c r="C95" s="32"/>
      <c r="D95" s="32"/>
    </row>
    <row r="96" spans="1:4" ht="16.5">
      <c r="A96" s="33" t="s">
        <v>197</v>
      </c>
      <c r="C96" s="32"/>
      <c r="D96" s="32"/>
    </row>
    <row r="97" spans="1:13" s="19" customFormat="1" ht="16.5">
      <c r="A97" s="20" t="s">
        <v>198</v>
      </c>
      <c r="B97" s="9" t="s">
        <v>37</v>
      </c>
      <c r="C97" s="10">
        <v>79</v>
      </c>
      <c r="D97" s="10">
        <v>1669</v>
      </c>
      <c r="E97" s="14">
        <f>IF(C97=0,0,D97/C97)</f>
        <v>21.126582278481013</v>
      </c>
      <c r="F97" s="12">
        <f>IF(C97=0,0,C97)</f>
        <v>79</v>
      </c>
      <c r="G97" s="12">
        <f>IF(D97=0,0,IF(D97&lt;750,D97*1.05,D97*1.1))</f>
        <v>1835.9</v>
      </c>
      <c r="H97" s="20"/>
      <c r="I97" s="22">
        <v>54</v>
      </c>
      <c r="J97" s="3">
        <v>324</v>
      </c>
      <c r="K97" s="4" t="s">
        <v>199</v>
      </c>
      <c r="L97" s="20"/>
      <c r="M97" s="20"/>
    </row>
    <row r="98" spans="1:11" s="15" customFormat="1" ht="16.5">
      <c r="A98" s="13" t="s">
        <v>200</v>
      </c>
      <c r="B98" s="9" t="s">
        <v>143</v>
      </c>
      <c r="C98" s="10">
        <v>39</v>
      </c>
      <c r="D98" s="10">
        <v>401</v>
      </c>
      <c r="E98" s="14">
        <v>10.282051282051283</v>
      </c>
      <c r="F98" s="12">
        <v>39</v>
      </c>
      <c r="G98" s="12">
        <v>421.05</v>
      </c>
      <c r="I98" s="15">
        <v>32</v>
      </c>
      <c r="J98" s="3">
        <v>331</v>
      </c>
      <c r="K98" s="4" t="s">
        <v>176</v>
      </c>
    </row>
    <row r="99" spans="1:13" s="21" customFormat="1" ht="16.5">
      <c r="A99" s="16" t="s">
        <v>201</v>
      </c>
      <c r="B99" s="9" t="s">
        <v>61</v>
      </c>
      <c r="C99" s="10">
        <v>35</v>
      </c>
      <c r="D99" s="10">
        <v>1003</v>
      </c>
      <c r="E99" s="11">
        <f aca="true" t="shared" si="30" ref="E99:E109">IF(C99=0,0,D99/C99)</f>
        <v>28.65714285714286</v>
      </c>
      <c r="F99" s="12">
        <f aca="true" t="shared" si="31" ref="F99:F109">IF(C99=0,0,C99)</f>
        <v>35</v>
      </c>
      <c r="G99" s="12">
        <f aca="true" t="shared" si="32" ref="G99:G107">IF(D99=0,0,IF(D99&lt;750,D99*1.05,D99*1.1))</f>
        <v>1103.3000000000002</v>
      </c>
      <c r="H99" s="17"/>
      <c r="I99" s="18">
        <v>54</v>
      </c>
      <c r="J99" s="3">
        <v>313</v>
      </c>
      <c r="K99" s="4" t="s">
        <v>154</v>
      </c>
      <c r="L99" s="19"/>
      <c r="M99" s="19"/>
    </row>
    <row r="100" spans="1:13" s="21" customFormat="1" ht="16.5">
      <c r="A100" s="16" t="s">
        <v>202</v>
      </c>
      <c r="B100" s="9" t="s">
        <v>134</v>
      </c>
      <c r="C100" s="10">
        <v>75</v>
      </c>
      <c r="D100" s="10">
        <v>2903</v>
      </c>
      <c r="E100" s="11">
        <f t="shared" si="30"/>
        <v>38.70666666666666</v>
      </c>
      <c r="F100" s="12">
        <f t="shared" si="31"/>
        <v>75</v>
      </c>
      <c r="G100" s="12">
        <f t="shared" si="32"/>
        <v>3193.3</v>
      </c>
      <c r="H100" s="19"/>
      <c r="I100" s="18">
        <v>34</v>
      </c>
      <c r="J100" s="3">
        <v>643</v>
      </c>
      <c r="K100" s="4" t="s">
        <v>203</v>
      </c>
      <c r="L100" s="19"/>
      <c r="M100" s="19"/>
    </row>
    <row r="101" spans="1:11" s="21" customFormat="1" ht="16.5">
      <c r="A101" s="20" t="s">
        <v>204</v>
      </c>
      <c r="B101" s="9" t="s">
        <v>52</v>
      </c>
      <c r="C101" s="10">
        <v>65</v>
      </c>
      <c r="D101" s="10">
        <v>2016</v>
      </c>
      <c r="E101" s="14">
        <f t="shared" si="30"/>
        <v>31.015384615384615</v>
      </c>
      <c r="F101" s="12">
        <f t="shared" si="31"/>
        <v>65</v>
      </c>
      <c r="G101" s="12">
        <f t="shared" si="32"/>
        <v>2217.6000000000004</v>
      </c>
      <c r="I101" s="3">
        <v>231</v>
      </c>
      <c r="J101" s="3">
        <v>331</v>
      </c>
      <c r="K101" s="4" t="s">
        <v>205</v>
      </c>
    </row>
    <row r="102" spans="1:11" ht="16.5">
      <c r="A102" s="2" t="s">
        <v>206</v>
      </c>
      <c r="B102" s="9" t="s">
        <v>43</v>
      </c>
      <c r="C102" s="10">
        <v>78</v>
      </c>
      <c r="D102" s="10">
        <v>1120</v>
      </c>
      <c r="E102" s="11">
        <f t="shared" si="30"/>
        <v>14.35897435897436</v>
      </c>
      <c r="F102" s="12">
        <f t="shared" si="31"/>
        <v>78</v>
      </c>
      <c r="G102" s="12">
        <f t="shared" si="32"/>
        <v>1232</v>
      </c>
      <c r="I102" s="3">
        <v>54</v>
      </c>
      <c r="J102" s="3">
        <v>315</v>
      </c>
      <c r="K102" s="4" t="s">
        <v>207</v>
      </c>
    </row>
    <row r="103" spans="1:11" s="21" customFormat="1" ht="16.5">
      <c r="A103" s="20" t="s">
        <v>208</v>
      </c>
      <c r="B103" s="9" t="s">
        <v>87</v>
      </c>
      <c r="C103" s="10">
        <v>75</v>
      </c>
      <c r="D103" s="10">
        <v>2365</v>
      </c>
      <c r="E103" s="14">
        <f t="shared" si="30"/>
        <v>31.533333333333335</v>
      </c>
      <c r="F103" s="12">
        <f t="shared" si="31"/>
        <v>75</v>
      </c>
      <c r="G103" s="12">
        <f t="shared" si="32"/>
        <v>2601.5</v>
      </c>
      <c r="I103" s="22">
        <v>21</v>
      </c>
      <c r="J103" s="3">
        <v>341</v>
      </c>
      <c r="K103" s="4" t="s">
        <v>209</v>
      </c>
    </row>
    <row r="104" spans="1:11" ht="16.5">
      <c r="A104" s="2" t="s">
        <v>210</v>
      </c>
      <c r="B104" s="9" t="s">
        <v>19</v>
      </c>
      <c r="C104" s="10">
        <v>82</v>
      </c>
      <c r="D104" s="10">
        <v>3167</v>
      </c>
      <c r="E104" s="11">
        <f t="shared" si="30"/>
        <v>38.6219512195122</v>
      </c>
      <c r="F104" s="12">
        <f t="shared" si="31"/>
        <v>82</v>
      </c>
      <c r="G104" s="12">
        <f t="shared" si="32"/>
        <v>3483.7000000000003</v>
      </c>
      <c r="I104" s="3">
        <v>1</v>
      </c>
      <c r="J104" s="3">
        <v>240</v>
      </c>
      <c r="K104" s="4" t="s">
        <v>101</v>
      </c>
    </row>
    <row r="105" spans="1:13" s="19" customFormat="1" ht="16.5">
      <c r="A105" s="20" t="s">
        <v>211</v>
      </c>
      <c r="B105" s="9" t="s">
        <v>87</v>
      </c>
      <c r="C105" s="10">
        <v>72</v>
      </c>
      <c r="D105" s="10">
        <v>1788</v>
      </c>
      <c r="E105" s="14">
        <f t="shared" si="30"/>
        <v>24.833333333333332</v>
      </c>
      <c r="F105" s="12">
        <f t="shared" si="31"/>
        <v>72</v>
      </c>
      <c r="G105" s="12">
        <f t="shared" si="32"/>
        <v>1966.8000000000002</v>
      </c>
      <c r="H105" s="21"/>
      <c r="I105" s="3">
        <v>45</v>
      </c>
      <c r="J105" s="3">
        <v>314</v>
      </c>
      <c r="K105" s="4" t="s">
        <v>212</v>
      </c>
      <c r="L105" s="20"/>
      <c r="M105" s="20"/>
    </row>
    <row r="106" spans="1:11" s="15" customFormat="1" ht="16.5">
      <c r="A106" s="13" t="s">
        <v>213</v>
      </c>
      <c r="B106" s="9" t="s">
        <v>34</v>
      </c>
      <c r="C106" s="10">
        <v>67</v>
      </c>
      <c r="D106" s="10">
        <v>1487</v>
      </c>
      <c r="E106" s="14">
        <f t="shared" si="30"/>
        <v>22.19402985074627</v>
      </c>
      <c r="F106" s="12">
        <f t="shared" si="31"/>
        <v>67</v>
      </c>
      <c r="G106" s="12">
        <f t="shared" si="32"/>
        <v>1635.7</v>
      </c>
      <c r="I106" s="18">
        <v>45</v>
      </c>
      <c r="J106" s="18">
        <v>424</v>
      </c>
      <c r="K106" s="4" t="s">
        <v>214</v>
      </c>
    </row>
    <row r="107" spans="1:11" ht="16.5">
      <c r="A107" s="2" t="s">
        <v>215</v>
      </c>
      <c r="B107" s="9" t="s">
        <v>87</v>
      </c>
      <c r="C107" s="10">
        <v>27</v>
      </c>
      <c r="D107" s="10">
        <v>475</v>
      </c>
      <c r="E107" s="11">
        <f t="shared" si="30"/>
        <v>17.59259259259259</v>
      </c>
      <c r="F107" s="12">
        <f t="shared" si="31"/>
        <v>27</v>
      </c>
      <c r="G107" s="12">
        <f t="shared" si="32"/>
        <v>498.75</v>
      </c>
      <c r="I107" s="3">
        <v>32</v>
      </c>
      <c r="J107" s="3">
        <v>322</v>
      </c>
      <c r="K107" s="4" t="s">
        <v>216</v>
      </c>
    </row>
    <row r="108" spans="1:11" s="21" customFormat="1" ht="16.5">
      <c r="A108" s="20" t="s">
        <v>217</v>
      </c>
      <c r="B108" s="9" t="s">
        <v>31</v>
      </c>
      <c r="C108" s="10">
        <v>75</v>
      </c>
      <c r="D108" s="10">
        <v>1682</v>
      </c>
      <c r="E108" s="14">
        <f t="shared" si="30"/>
        <v>22.426666666666666</v>
      </c>
      <c r="F108" s="12">
        <f t="shared" si="31"/>
        <v>75</v>
      </c>
      <c r="G108" s="12" t="s">
        <v>218</v>
      </c>
      <c r="I108" s="22">
        <v>231</v>
      </c>
      <c r="J108" s="3">
        <v>231</v>
      </c>
      <c r="K108" s="4" t="s">
        <v>219</v>
      </c>
    </row>
    <row r="109" spans="1:11" s="19" customFormat="1" ht="16.5">
      <c r="A109" s="16" t="s">
        <v>220</v>
      </c>
      <c r="B109" s="9" t="s">
        <v>95</v>
      </c>
      <c r="C109" s="10">
        <v>78</v>
      </c>
      <c r="D109" s="10">
        <v>1954</v>
      </c>
      <c r="E109" s="11">
        <f t="shared" si="30"/>
        <v>25.05128205128205</v>
      </c>
      <c r="F109" s="12">
        <f t="shared" si="31"/>
        <v>78</v>
      </c>
      <c r="G109" s="12">
        <f>IF(D109=0,0,IF(D109&lt;750,D109*1.05,D109*1.1))</f>
        <v>2149.4</v>
      </c>
      <c r="H109" s="17"/>
      <c r="I109" s="18">
        <v>54</v>
      </c>
      <c r="J109" s="3">
        <v>315</v>
      </c>
      <c r="K109" s="4" t="s">
        <v>221</v>
      </c>
    </row>
    <row r="110" spans="1:11" s="15" customFormat="1" ht="16.5">
      <c r="A110" s="13" t="s">
        <v>222</v>
      </c>
      <c r="B110" s="9" t="s">
        <v>16</v>
      </c>
      <c r="C110" s="10">
        <v>79</v>
      </c>
      <c r="D110" s="10">
        <v>1721</v>
      </c>
      <c r="E110" s="14">
        <v>21.78481012658228</v>
      </c>
      <c r="F110" s="12">
        <v>79</v>
      </c>
      <c r="G110" s="12">
        <v>1893.1</v>
      </c>
      <c r="I110" s="15">
        <v>54</v>
      </c>
      <c r="J110" s="15">
        <v>414</v>
      </c>
      <c r="K110" s="4" t="s">
        <v>223</v>
      </c>
    </row>
    <row r="111" spans="1:14" ht="16.5">
      <c r="A111" s="13" t="s">
        <v>224</v>
      </c>
      <c r="B111" s="13" t="s">
        <v>52</v>
      </c>
      <c r="C111" s="10">
        <v>72</v>
      </c>
      <c r="D111" s="10">
        <v>1726</v>
      </c>
      <c r="E111" s="14">
        <f aca="true" t="shared" si="33" ref="E111:E112">IF(C111=0,0,D111/C111)</f>
        <v>23.97222222222222</v>
      </c>
      <c r="F111" s="12">
        <f aca="true" t="shared" si="34" ref="F111:F112">IF(C111=0,0,C111)</f>
        <v>72</v>
      </c>
      <c r="G111" s="12">
        <f aca="true" t="shared" si="35" ref="G111:G112">IF(D111=0,0,IF(D111&lt;750,D111*1.05,D111*1.1))</f>
        <v>1898.6000000000001</v>
      </c>
      <c r="H111" s="15"/>
      <c r="I111" s="3">
        <v>231</v>
      </c>
      <c r="J111" s="3">
        <v>331</v>
      </c>
      <c r="K111" s="4" t="s">
        <v>225</v>
      </c>
      <c r="L111" s="15"/>
      <c r="M111" s="15"/>
      <c r="N111" s="15"/>
    </row>
    <row r="112" spans="1:11" s="19" customFormat="1" ht="16.5">
      <c r="A112" s="16" t="s">
        <v>226</v>
      </c>
      <c r="B112" s="9" t="s">
        <v>70</v>
      </c>
      <c r="C112" s="10">
        <v>73</v>
      </c>
      <c r="D112" s="10">
        <v>1727</v>
      </c>
      <c r="E112" s="11">
        <f t="shared" si="33"/>
        <v>23.65753424657534</v>
      </c>
      <c r="F112" s="12">
        <f t="shared" si="34"/>
        <v>73</v>
      </c>
      <c r="G112" s="12">
        <f t="shared" si="35"/>
        <v>1899.7</v>
      </c>
      <c r="I112" s="3">
        <v>34</v>
      </c>
      <c r="J112" s="3">
        <v>433</v>
      </c>
      <c r="K112" s="4" t="s">
        <v>227</v>
      </c>
    </row>
    <row r="113" spans="1:8" ht="16.5">
      <c r="A113" s="24" t="s">
        <v>73</v>
      </c>
      <c r="B113" s="23"/>
      <c r="C113" s="25"/>
      <c r="D113" s="26">
        <f>SUM(D97:D112)</f>
        <v>27204</v>
      </c>
      <c r="E113" s="27"/>
      <c r="F113" s="23"/>
      <c r="G113" s="28">
        <f>SUM(G97:G112)</f>
        <v>28030.4</v>
      </c>
      <c r="H113" s="28"/>
    </row>
    <row r="114" spans="1:4" ht="16.5">
      <c r="A114" s="33"/>
      <c r="C114" s="32"/>
      <c r="D114" s="32"/>
    </row>
    <row r="115" spans="3:4" ht="16.5">
      <c r="C115" s="32"/>
      <c r="D115" s="32"/>
    </row>
    <row r="116" spans="1:15" ht="16.5">
      <c r="A116" s="6" t="s">
        <v>228</v>
      </c>
      <c r="B116" s="23"/>
      <c r="C116" s="25"/>
      <c r="D116" s="25"/>
      <c r="E116" s="11"/>
      <c r="F116" s="23"/>
      <c r="G116" s="23"/>
      <c r="H116" s="23"/>
      <c r="L116" s="2"/>
      <c r="M116" s="2"/>
      <c r="N116" s="2"/>
      <c r="O116" s="2"/>
    </row>
    <row r="117" spans="1:15" ht="16.5">
      <c r="A117" s="30" t="s">
        <v>229</v>
      </c>
      <c r="B117" s="23"/>
      <c r="C117" s="25"/>
      <c r="D117" s="25"/>
      <c r="E117" s="11"/>
      <c r="F117" s="23"/>
      <c r="G117" s="23"/>
      <c r="H117" s="23"/>
      <c r="L117" s="2"/>
      <c r="M117" s="2"/>
      <c r="N117" s="2"/>
      <c r="O117" s="2"/>
    </row>
    <row r="118" spans="1:11" s="21" customFormat="1" ht="16.5">
      <c r="A118" s="20" t="s">
        <v>230</v>
      </c>
      <c r="B118" s="9" t="s">
        <v>143</v>
      </c>
      <c r="C118" s="10">
        <v>82</v>
      </c>
      <c r="D118" s="10">
        <v>2464</v>
      </c>
      <c r="E118" s="14">
        <f>IF(C118=0,0,D118/C118)</f>
        <v>30.048780487804876</v>
      </c>
      <c r="F118" s="12">
        <f>IF(C118=0,0,C118)</f>
        <v>82</v>
      </c>
      <c r="G118" s="12">
        <f>IF(D118=0,0,IF(D118&lt;750,D118*1.05,D118*1.1))</f>
        <v>2710.4</v>
      </c>
      <c r="I118" s="15">
        <v>5</v>
      </c>
      <c r="J118" s="3">
        <v>315</v>
      </c>
      <c r="K118" s="4" t="s">
        <v>101</v>
      </c>
    </row>
    <row r="119" spans="1:13" s="21" customFormat="1" ht="16.5">
      <c r="A119" s="16" t="s">
        <v>231</v>
      </c>
      <c r="B119" s="9" t="s">
        <v>232</v>
      </c>
      <c r="C119" s="10">
        <v>78</v>
      </c>
      <c r="D119" s="10">
        <v>3013</v>
      </c>
      <c r="E119" s="11">
        <v>38.62820512820513</v>
      </c>
      <c r="F119" s="12">
        <v>78</v>
      </c>
      <c r="G119" s="12">
        <v>3314.3</v>
      </c>
      <c r="H119" s="19"/>
      <c r="I119" s="18">
        <v>23</v>
      </c>
      <c r="J119" s="3">
        <v>452</v>
      </c>
      <c r="K119" s="4" t="s">
        <v>233</v>
      </c>
      <c r="L119" s="19"/>
      <c r="M119" s="19"/>
    </row>
    <row r="120" spans="1:14" s="15" customFormat="1" ht="16.5">
      <c r="A120" s="2" t="s">
        <v>234</v>
      </c>
      <c r="B120" s="9" t="s">
        <v>87</v>
      </c>
      <c r="C120" s="10">
        <v>73</v>
      </c>
      <c r="D120" s="10">
        <v>2160</v>
      </c>
      <c r="E120" s="11">
        <f>IF(C120=0,0,D120/C120)</f>
        <v>29.589041095890412</v>
      </c>
      <c r="F120" s="12">
        <f>IF(C120=0,0,C120)</f>
        <v>73</v>
      </c>
      <c r="G120" s="12">
        <f>IF(D120=0,0,IF(D120&lt;750,D120*1.05,D120*1.1))</f>
        <v>2376</v>
      </c>
      <c r="H120" s="1"/>
      <c r="I120" s="3">
        <v>12</v>
      </c>
      <c r="J120" s="3">
        <v>330</v>
      </c>
      <c r="K120" s="4" t="s">
        <v>235</v>
      </c>
      <c r="L120" s="2"/>
      <c r="M120" s="2"/>
      <c r="N120" s="2"/>
    </row>
    <row r="121" spans="1:15" s="15" customFormat="1" ht="16.5">
      <c r="A121" s="2" t="s">
        <v>236</v>
      </c>
      <c r="B121" s="9" t="s">
        <v>115</v>
      </c>
      <c r="C121" s="10">
        <v>24</v>
      </c>
      <c r="D121" s="10">
        <v>250</v>
      </c>
      <c r="E121" s="11">
        <v>10.416666666666666</v>
      </c>
      <c r="F121" s="12">
        <v>24</v>
      </c>
      <c r="G121" s="12">
        <v>262.5</v>
      </c>
      <c r="H121" s="1"/>
      <c r="I121" s="3">
        <v>54</v>
      </c>
      <c r="J121" s="3">
        <v>425</v>
      </c>
      <c r="K121" s="4" t="s">
        <v>237</v>
      </c>
      <c r="L121" s="1"/>
      <c r="M121" s="1"/>
      <c r="N121" s="1"/>
      <c r="O121" s="1"/>
    </row>
    <row r="122" spans="1:11" s="15" customFormat="1" ht="16.5">
      <c r="A122" s="13" t="s">
        <v>238</v>
      </c>
      <c r="B122" s="9" t="s">
        <v>79</v>
      </c>
      <c r="C122" s="10">
        <v>81</v>
      </c>
      <c r="D122" s="10">
        <v>1631</v>
      </c>
      <c r="E122" s="14">
        <v>20.135802469135804</v>
      </c>
      <c r="F122" s="12">
        <v>81</v>
      </c>
      <c r="G122" s="12">
        <v>1794.1</v>
      </c>
      <c r="I122" s="15">
        <v>54</v>
      </c>
      <c r="J122" s="15">
        <v>424</v>
      </c>
      <c r="K122" s="4" t="s">
        <v>239</v>
      </c>
    </row>
    <row r="123" spans="1:11" s="15" customFormat="1" ht="16.5">
      <c r="A123" s="13" t="s">
        <v>240</v>
      </c>
      <c r="B123" s="9" t="s">
        <v>34</v>
      </c>
      <c r="C123" s="10">
        <v>22</v>
      </c>
      <c r="D123" s="10">
        <v>226</v>
      </c>
      <c r="E123" s="14">
        <f>IF(C123=0,0,D123/C123)</f>
        <v>10.272727272727273</v>
      </c>
      <c r="F123" s="12">
        <f>IF(C123=0,0,C123)</f>
        <v>22</v>
      </c>
      <c r="G123" s="12">
        <f>IF(D123=0,0,IF(D123&lt;750,D123*1.05,D123*1.1))</f>
        <v>237.3</v>
      </c>
      <c r="I123" s="3">
        <v>5</v>
      </c>
      <c r="J123" s="3">
        <v>315</v>
      </c>
      <c r="K123" s="4" t="s">
        <v>241</v>
      </c>
    </row>
    <row r="124" spans="1:13" ht="16.5">
      <c r="A124" s="2" t="s">
        <v>242</v>
      </c>
      <c r="B124" s="9" t="s">
        <v>61</v>
      </c>
      <c r="C124" s="10">
        <v>81</v>
      </c>
      <c r="D124" s="10">
        <v>2325</v>
      </c>
      <c r="E124" s="11">
        <v>28.703703703703702</v>
      </c>
      <c r="F124" s="12">
        <v>81</v>
      </c>
      <c r="G124" s="12">
        <v>2557.5</v>
      </c>
      <c r="I124" s="3">
        <v>45</v>
      </c>
      <c r="J124" s="3">
        <v>424</v>
      </c>
      <c r="K124" s="4" t="s">
        <v>243</v>
      </c>
      <c r="L124" s="2"/>
      <c r="M124" s="2"/>
    </row>
    <row r="125" spans="1:15" ht="16.5">
      <c r="A125" s="13" t="s">
        <v>244</v>
      </c>
      <c r="B125" s="13" t="s">
        <v>151</v>
      </c>
      <c r="C125" s="10">
        <v>78</v>
      </c>
      <c r="D125" s="10">
        <v>1016</v>
      </c>
      <c r="E125" s="14">
        <v>13.025641025641026</v>
      </c>
      <c r="F125" s="12">
        <v>78</v>
      </c>
      <c r="G125" s="12">
        <v>1117.6000000000001</v>
      </c>
      <c r="H125" s="12"/>
      <c r="I125" s="3">
        <v>23</v>
      </c>
      <c r="J125" s="3">
        <v>543</v>
      </c>
      <c r="K125" s="4" t="s">
        <v>245</v>
      </c>
      <c r="L125" s="15"/>
      <c r="M125" s="15"/>
      <c r="N125" s="15"/>
      <c r="O125" s="15"/>
    </row>
    <row r="126" spans="1:11" ht="16.5">
      <c r="A126" s="2" t="s">
        <v>246</v>
      </c>
      <c r="B126" s="9" t="s">
        <v>98</v>
      </c>
      <c r="C126" s="10">
        <v>67</v>
      </c>
      <c r="D126" s="10">
        <v>2010</v>
      </c>
      <c r="E126" s="11">
        <v>30</v>
      </c>
      <c r="F126" s="12">
        <v>67</v>
      </c>
      <c r="G126" s="12">
        <v>2211</v>
      </c>
      <c r="I126" s="3">
        <v>34</v>
      </c>
      <c r="J126" s="3">
        <v>534</v>
      </c>
      <c r="K126" s="4" t="s">
        <v>247</v>
      </c>
    </row>
    <row r="127" spans="1:11" ht="16.5">
      <c r="A127" s="2" t="s">
        <v>248</v>
      </c>
      <c r="B127" s="9" t="s">
        <v>37</v>
      </c>
      <c r="C127" s="10">
        <v>47</v>
      </c>
      <c r="D127" s="10">
        <v>542</v>
      </c>
      <c r="E127" s="11">
        <f>IF(C127=0,0,D127/C127)</f>
        <v>11.53191489361702</v>
      </c>
      <c r="F127" s="12">
        <f>IF(C127=0,0,C127)</f>
        <v>47</v>
      </c>
      <c r="G127" s="12">
        <f>IF(D127=0,0,IF(D127&lt;750,D127*1.05,D127*1.1))</f>
        <v>569.1</v>
      </c>
      <c r="I127" s="3">
        <v>45</v>
      </c>
      <c r="J127" s="3">
        <v>313</v>
      </c>
      <c r="K127" s="4" t="s">
        <v>249</v>
      </c>
    </row>
    <row r="128" spans="1:11" ht="16.5">
      <c r="A128" s="2" t="s">
        <v>250</v>
      </c>
      <c r="B128" s="9" t="s">
        <v>232</v>
      </c>
      <c r="C128" s="10">
        <v>50</v>
      </c>
      <c r="D128" s="10">
        <v>1627</v>
      </c>
      <c r="E128" s="11">
        <v>32.54</v>
      </c>
      <c r="F128" s="12">
        <v>50</v>
      </c>
      <c r="G128" s="12">
        <v>1789.7</v>
      </c>
      <c r="I128" s="3">
        <v>1</v>
      </c>
      <c r="J128" s="3">
        <v>230</v>
      </c>
      <c r="K128" s="4" t="s">
        <v>251</v>
      </c>
    </row>
    <row r="129" spans="1:13" s="21" customFormat="1" ht="16.5">
      <c r="A129" s="16" t="s">
        <v>252</v>
      </c>
      <c r="B129" s="9" t="s">
        <v>28</v>
      </c>
      <c r="C129" s="10">
        <v>82</v>
      </c>
      <c r="D129" s="10">
        <v>1616</v>
      </c>
      <c r="E129" s="11">
        <v>19.70731707317073</v>
      </c>
      <c r="F129" s="12">
        <v>82</v>
      </c>
      <c r="G129" s="12">
        <v>1777.6</v>
      </c>
      <c r="H129" s="19"/>
      <c r="I129" s="3">
        <v>45</v>
      </c>
      <c r="J129" s="3">
        <v>424</v>
      </c>
      <c r="K129" s="4" t="s">
        <v>101</v>
      </c>
      <c r="L129" s="16"/>
      <c r="M129" s="16"/>
    </row>
    <row r="130" spans="1:13" ht="16.5">
      <c r="A130" s="2" t="s">
        <v>253</v>
      </c>
      <c r="B130" s="9" t="s">
        <v>24</v>
      </c>
      <c r="C130" s="10">
        <v>77</v>
      </c>
      <c r="D130" s="10">
        <v>2575</v>
      </c>
      <c r="E130" s="11">
        <v>33.44155844155844</v>
      </c>
      <c r="F130" s="12">
        <v>77</v>
      </c>
      <c r="G130" s="12">
        <v>2832.5000000000005</v>
      </c>
      <c r="I130" s="3">
        <v>342</v>
      </c>
      <c r="J130" s="3">
        <v>433</v>
      </c>
      <c r="K130" s="4" t="s">
        <v>254</v>
      </c>
      <c r="L130" s="2"/>
      <c r="M130" s="2"/>
    </row>
    <row r="131" spans="1:11" ht="16.5">
      <c r="A131" s="2" t="s">
        <v>255</v>
      </c>
      <c r="B131" s="9" t="s">
        <v>110</v>
      </c>
      <c r="C131" s="10">
        <v>14</v>
      </c>
      <c r="D131" s="10">
        <v>55</v>
      </c>
      <c r="E131" s="11">
        <f>IF(C131=0,0,D131/C131)</f>
        <v>3.9285714285714284</v>
      </c>
      <c r="F131" s="12">
        <f>IF(C131=0,0,C131)</f>
        <v>14</v>
      </c>
      <c r="G131" s="12">
        <f>IF(D131=0,0,IF(D131&lt;750,D131*1.05,D131*1.1))</f>
        <v>57.75</v>
      </c>
      <c r="I131" s="3">
        <v>5</v>
      </c>
      <c r="J131" s="3">
        <v>313</v>
      </c>
      <c r="K131" s="4" t="s">
        <v>256</v>
      </c>
    </row>
    <row r="132" spans="1:13" s="21" customFormat="1" ht="16.5">
      <c r="A132" s="16" t="s">
        <v>257</v>
      </c>
      <c r="B132" s="9" t="s">
        <v>52</v>
      </c>
      <c r="C132" s="10">
        <v>76</v>
      </c>
      <c r="D132" s="10">
        <v>2278</v>
      </c>
      <c r="E132" s="11">
        <v>29.973684210526315</v>
      </c>
      <c r="F132" s="12">
        <v>76</v>
      </c>
      <c r="G132" s="12">
        <v>2505.8</v>
      </c>
      <c r="H132" s="19"/>
      <c r="I132" s="3">
        <v>324</v>
      </c>
      <c r="J132" s="3">
        <v>432</v>
      </c>
      <c r="K132" s="4" t="s">
        <v>258</v>
      </c>
      <c r="L132" s="16"/>
      <c r="M132" s="16"/>
    </row>
    <row r="133" spans="1:11" s="15" customFormat="1" ht="16.5">
      <c r="A133" s="13" t="s">
        <v>259</v>
      </c>
      <c r="B133" s="9" t="s">
        <v>115</v>
      </c>
      <c r="C133" s="10">
        <v>39</v>
      </c>
      <c r="D133" s="10">
        <v>392</v>
      </c>
      <c r="E133" s="14">
        <v>10.051282051282051</v>
      </c>
      <c r="F133" s="12">
        <v>39</v>
      </c>
      <c r="G133" s="12">
        <v>411.6</v>
      </c>
      <c r="I133" s="18">
        <v>54</v>
      </c>
      <c r="J133" s="18">
        <v>314</v>
      </c>
      <c r="K133" s="4" t="s">
        <v>260</v>
      </c>
    </row>
    <row r="134" spans="1:11" ht="16.5">
      <c r="A134" s="2" t="s">
        <v>261</v>
      </c>
      <c r="B134" s="9" t="s">
        <v>70</v>
      </c>
      <c r="C134" s="10">
        <v>48</v>
      </c>
      <c r="D134" s="10">
        <v>829</v>
      </c>
      <c r="E134" s="11">
        <v>17.270833333333332</v>
      </c>
      <c r="F134" s="12">
        <v>48</v>
      </c>
      <c r="G134" s="12">
        <v>911.9000000000001</v>
      </c>
      <c r="I134" s="3">
        <v>1</v>
      </c>
      <c r="J134" s="3">
        <v>450</v>
      </c>
      <c r="K134" s="4" t="s">
        <v>262</v>
      </c>
    </row>
    <row r="135" spans="1:14" ht="16.5">
      <c r="A135" s="13" t="s">
        <v>263</v>
      </c>
      <c r="B135" s="9" t="s">
        <v>52</v>
      </c>
      <c r="C135" s="10">
        <v>24</v>
      </c>
      <c r="D135" s="10">
        <v>318</v>
      </c>
      <c r="E135" s="14">
        <v>13.25</v>
      </c>
      <c r="F135" s="12">
        <v>24</v>
      </c>
      <c r="G135" s="12">
        <v>333.9</v>
      </c>
      <c r="H135" s="15"/>
      <c r="I135" s="3">
        <v>324</v>
      </c>
      <c r="J135" s="3">
        <v>433</v>
      </c>
      <c r="K135" s="4" t="s">
        <v>237</v>
      </c>
      <c r="L135" s="2"/>
      <c r="M135" s="2"/>
      <c r="N135" s="2"/>
    </row>
    <row r="136" spans="1:15" ht="16.5">
      <c r="A136" s="24" t="s">
        <v>73</v>
      </c>
      <c r="B136" s="23"/>
      <c r="C136" s="25"/>
      <c r="D136" s="26">
        <f>SUM(D118:D135)</f>
        <v>25327</v>
      </c>
      <c r="E136" s="27"/>
      <c r="F136" s="23"/>
      <c r="G136" s="28">
        <f>SUM(G118:G135)</f>
        <v>27770.55</v>
      </c>
      <c r="H136" s="28"/>
      <c r="L136" s="2"/>
      <c r="M136" s="2"/>
      <c r="N136" s="2"/>
      <c r="O136" s="2"/>
    </row>
    <row r="137" spans="1:15" ht="16.5">
      <c r="A137" s="24"/>
      <c r="B137" s="31"/>
      <c r="C137" s="25"/>
      <c r="D137" s="26"/>
      <c r="E137" s="27"/>
      <c r="F137" s="23"/>
      <c r="G137" s="28"/>
      <c r="H137" s="28"/>
      <c r="L137" s="2"/>
      <c r="M137" s="2"/>
      <c r="N137" s="2"/>
      <c r="O137" s="2"/>
    </row>
    <row r="138" spans="3:4" ht="16.5">
      <c r="C138" s="32"/>
      <c r="D138" s="32"/>
    </row>
    <row r="139" spans="1:15" ht="16.5">
      <c r="A139" s="6" t="s">
        <v>264</v>
      </c>
      <c r="B139" s="23"/>
      <c r="C139" s="25"/>
      <c r="D139" s="25"/>
      <c r="E139" s="11"/>
      <c r="F139" s="23"/>
      <c r="G139" s="23"/>
      <c r="H139" s="23"/>
      <c r="L139" s="2"/>
      <c r="M139" s="2"/>
      <c r="N139" s="2"/>
      <c r="O139" s="2"/>
    </row>
    <row r="140" spans="1:15" ht="16.5">
      <c r="A140" s="30" t="s">
        <v>265</v>
      </c>
      <c r="B140" s="23"/>
      <c r="C140" s="25"/>
      <c r="D140" s="25"/>
      <c r="E140" s="11"/>
      <c r="F140" s="23"/>
      <c r="G140" s="23"/>
      <c r="H140" s="23"/>
      <c r="L140" s="2"/>
      <c r="M140" s="2"/>
      <c r="N140" s="2"/>
      <c r="O140" s="2"/>
    </row>
    <row r="141" spans="1:11" s="21" customFormat="1" ht="16.5">
      <c r="A141" s="20" t="s">
        <v>266</v>
      </c>
      <c r="B141" s="9" t="s">
        <v>134</v>
      </c>
      <c r="C141" s="10">
        <v>82</v>
      </c>
      <c r="D141" s="10">
        <v>2134</v>
      </c>
      <c r="E141" s="14">
        <f aca="true" t="shared" si="36" ref="E141:E144">IF(C141=0,0,D141/C141)</f>
        <v>26.024390243902438</v>
      </c>
      <c r="F141" s="12">
        <f aca="true" t="shared" si="37" ref="F141:F144">IF(C141=0,0,C141)</f>
        <v>82</v>
      </c>
      <c r="G141" s="12">
        <f aca="true" t="shared" si="38" ref="G141:G144">IF(D141=0,0,IF(D141&lt;750,D141*1.05,D141*1.1))</f>
        <v>2347.4</v>
      </c>
      <c r="I141" s="22">
        <v>324</v>
      </c>
      <c r="J141" s="15">
        <v>543</v>
      </c>
      <c r="K141" s="4" t="s">
        <v>101</v>
      </c>
    </row>
    <row r="142" spans="1:11" s="21" customFormat="1" ht="16.5">
      <c r="A142" s="20" t="s">
        <v>267</v>
      </c>
      <c r="B142" s="9" t="s">
        <v>70</v>
      </c>
      <c r="C142" s="10">
        <v>66</v>
      </c>
      <c r="D142" s="10">
        <v>1111</v>
      </c>
      <c r="E142" s="14">
        <f t="shared" si="36"/>
        <v>16.833333333333332</v>
      </c>
      <c r="F142" s="12">
        <f t="shared" si="37"/>
        <v>66</v>
      </c>
      <c r="G142" s="12">
        <f t="shared" si="38"/>
        <v>1222.1000000000001</v>
      </c>
      <c r="I142" s="22">
        <v>32</v>
      </c>
      <c r="J142" s="3">
        <v>433</v>
      </c>
      <c r="K142" s="4" t="s">
        <v>268</v>
      </c>
    </row>
    <row r="143" spans="1:15" s="15" customFormat="1" ht="16.5">
      <c r="A143" s="2" t="s">
        <v>269</v>
      </c>
      <c r="B143" s="2" t="s">
        <v>270</v>
      </c>
      <c r="C143" s="10">
        <v>82</v>
      </c>
      <c r="D143" s="10">
        <v>3076</v>
      </c>
      <c r="E143" s="14">
        <f t="shared" si="36"/>
        <v>37.51219512195122</v>
      </c>
      <c r="F143" s="12">
        <f t="shared" si="37"/>
        <v>82</v>
      </c>
      <c r="G143" s="12">
        <f t="shared" si="38"/>
        <v>3383.6000000000004</v>
      </c>
      <c r="H143" s="1"/>
      <c r="I143" s="3">
        <v>21</v>
      </c>
      <c r="J143" s="3">
        <v>341</v>
      </c>
      <c r="K143" s="4" t="s">
        <v>101</v>
      </c>
      <c r="L143" s="1"/>
      <c r="M143" s="1"/>
      <c r="N143" s="1"/>
      <c r="O143" s="1"/>
    </row>
    <row r="144" spans="1:15" s="15" customFormat="1" ht="16.5">
      <c r="A144" s="2" t="s">
        <v>271</v>
      </c>
      <c r="B144" s="9" t="s">
        <v>90</v>
      </c>
      <c r="C144" s="10">
        <v>60</v>
      </c>
      <c r="D144" s="10">
        <v>1393</v>
      </c>
      <c r="E144" s="11">
        <f t="shared" si="36"/>
        <v>23.216666666666665</v>
      </c>
      <c r="F144" s="12">
        <f t="shared" si="37"/>
        <v>60</v>
      </c>
      <c r="G144" s="12">
        <f t="shared" si="38"/>
        <v>1532.3000000000002</v>
      </c>
      <c r="H144" s="1"/>
      <c r="I144" s="3">
        <v>213</v>
      </c>
      <c r="J144" s="3">
        <v>341</v>
      </c>
      <c r="K144" s="4" t="s">
        <v>272</v>
      </c>
      <c r="L144" s="35"/>
      <c r="M144" s="2"/>
      <c r="N144" s="2"/>
      <c r="O144" s="2"/>
    </row>
    <row r="145" spans="1:11" s="21" customFormat="1" ht="16.5">
      <c r="A145" s="20" t="s">
        <v>273</v>
      </c>
      <c r="B145" s="9" t="s">
        <v>58</v>
      </c>
      <c r="C145" s="10">
        <v>50</v>
      </c>
      <c r="D145" s="10">
        <v>625</v>
      </c>
      <c r="E145" s="14">
        <v>12.5</v>
      </c>
      <c r="F145" s="12">
        <v>50</v>
      </c>
      <c r="G145" s="12">
        <v>656.25</v>
      </c>
      <c r="I145" s="15">
        <v>32</v>
      </c>
      <c r="J145" s="3">
        <v>322</v>
      </c>
      <c r="K145" s="4" t="s">
        <v>251</v>
      </c>
    </row>
    <row r="146" spans="1:15" s="15" customFormat="1" ht="16.5">
      <c r="A146" s="2" t="s">
        <v>274</v>
      </c>
      <c r="B146" s="2" t="s">
        <v>105</v>
      </c>
      <c r="C146" s="10">
        <v>79</v>
      </c>
      <c r="D146" s="10">
        <v>1433</v>
      </c>
      <c r="E146" s="14">
        <f aca="true" t="shared" si="39" ref="E146:E148">IF(C146=0,0,D146/C146)</f>
        <v>18.139240506329113</v>
      </c>
      <c r="F146" s="12">
        <f aca="true" t="shared" si="40" ref="F146:F148">IF(C146=0,0,C146)</f>
        <v>79</v>
      </c>
      <c r="G146" s="12">
        <f aca="true" t="shared" si="41" ref="G146:G148">IF(D146=0,0,IF(D146&lt;750,D146*1.05,D146*1.1))</f>
        <v>1576.3000000000002</v>
      </c>
      <c r="H146" s="1"/>
      <c r="I146" s="3">
        <v>54</v>
      </c>
      <c r="J146" s="3">
        <v>315</v>
      </c>
      <c r="K146" s="4" t="s">
        <v>275</v>
      </c>
      <c r="L146" s="1"/>
      <c r="M146" s="1"/>
      <c r="N146" s="1"/>
      <c r="O146" s="1"/>
    </row>
    <row r="147" spans="1:11" ht="16.5">
      <c r="A147" s="2" t="s">
        <v>276</v>
      </c>
      <c r="B147" s="9" t="s">
        <v>105</v>
      </c>
      <c r="C147" s="10">
        <v>7</v>
      </c>
      <c r="D147" s="10">
        <v>26</v>
      </c>
      <c r="E147" s="11">
        <f t="shared" si="39"/>
        <v>3.7142857142857144</v>
      </c>
      <c r="F147" s="12">
        <f t="shared" si="40"/>
        <v>7</v>
      </c>
      <c r="G147" s="12">
        <f t="shared" si="41"/>
        <v>27.3</v>
      </c>
      <c r="I147" s="3">
        <v>3</v>
      </c>
      <c r="J147" s="3">
        <v>322</v>
      </c>
      <c r="K147" s="4" t="s">
        <v>277</v>
      </c>
    </row>
    <row r="148" spans="1:11" s="15" customFormat="1" ht="16.5">
      <c r="A148" s="13" t="s">
        <v>278</v>
      </c>
      <c r="B148" s="13" t="s">
        <v>87</v>
      </c>
      <c r="C148" s="10">
        <v>81</v>
      </c>
      <c r="D148" s="10">
        <v>2688</v>
      </c>
      <c r="E148" s="14">
        <f t="shared" si="39"/>
        <v>33.18518518518518</v>
      </c>
      <c r="F148" s="12">
        <f t="shared" si="40"/>
        <v>81</v>
      </c>
      <c r="G148" s="12">
        <f t="shared" si="41"/>
        <v>2956.8</v>
      </c>
      <c r="I148" s="15">
        <v>54</v>
      </c>
      <c r="J148" s="15">
        <v>424</v>
      </c>
      <c r="K148" s="4" t="s">
        <v>279</v>
      </c>
    </row>
    <row r="149" spans="1:11" s="21" customFormat="1" ht="16.5">
      <c r="A149" s="20" t="s">
        <v>280</v>
      </c>
      <c r="B149" s="9" t="s">
        <v>232</v>
      </c>
      <c r="C149" s="10">
        <v>48</v>
      </c>
      <c r="D149" s="10">
        <v>683</v>
      </c>
      <c r="E149" s="14">
        <v>8.894736842105264</v>
      </c>
      <c r="F149" s="12">
        <v>48</v>
      </c>
      <c r="G149" s="12">
        <v>717.15</v>
      </c>
      <c r="I149" s="22">
        <v>12</v>
      </c>
      <c r="J149" s="3">
        <v>331</v>
      </c>
      <c r="K149" s="4" t="s">
        <v>281</v>
      </c>
    </row>
    <row r="150" spans="1:13" s="19" customFormat="1" ht="16.5">
      <c r="A150" s="36" t="s">
        <v>282</v>
      </c>
      <c r="B150" s="9" t="s">
        <v>283</v>
      </c>
      <c r="C150" s="10">
        <v>55</v>
      </c>
      <c r="D150" s="10">
        <v>1029</v>
      </c>
      <c r="E150" s="11">
        <f>IF(C150=0,0,D150/C150)</f>
        <v>18.70909090909091</v>
      </c>
      <c r="F150" s="12">
        <f>IF(C150=0,0,C150)</f>
        <v>55</v>
      </c>
      <c r="G150" s="12">
        <f>IF(D150=0,0,IF(D150&lt;750,D150*1.05,D150*1.1))</f>
        <v>1131.9</v>
      </c>
      <c r="H150" s="16"/>
      <c r="I150" s="18">
        <v>54</v>
      </c>
      <c r="J150" s="3">
        <v>315</v>
      </c>
      <c r="K150" s="4" t="s">
        <v>284</v>
      </c>
      <c r="L150" s="16"/>
      <c r="M150" s="16"/>
    </row>
    <row r="151" spans="1:11" s="21" customFormat="1" ht="16.5">
      <c r="A151" s="20" t="s">
        <v>285</v>
      </c>
      <c r="B151" s="9" t="s">
        <v>95</v>
      </c>
      <c r="C151" s="10">
        <v>13</v>
      </c>
      <c r="D151" s="10">
        <v>104</v>
      </c>
      <c r="E151" s="14">
        <v>8</v>
      </c>
      <c r="F151" s="12">
        <v>13</v>
      </c>
      <c r="G151" s="12">
        <v>109.2</v>
      </c>
      <c r="I151" s="22">
        <v>54</v>
      </c>
      <c r="J151" s="3">
        <v>203</v>
      </c>
      <c r="K151" s="4" t="s">
        <v>286</v>
      </c>
    </row>
    <row r="152" spans="1:11" ht="16.5">
      <c r="A152" s="2" t="s">
        <v>287</v>
      </c>
      <c r="B152" s="9" t="s">
        <v>115</v>
      </c>
      <c r="C152" s="10">
        <v>78</v>
      </c>
      <c r="D152" s="10">
        <v>1263</v>
      </c>
      <c r="E152" s="11">
        <f>IF(C152=0,0,D152/C152)</f>
        <v>16.192307692307693</v>
      </c>
      <c r="F152" s="12">
        <f>IF(C152=0,0,C152)</f>
        <v>78</v>
      </c>
      <c r="G152" s="12">
        <f aca="true" t="shared" si="42" ref="G152:G154">IF(D152=0,0,IF(D152&lt;750,D152*1.05,D152*1.1))</f>
        <v>1389.3000000000002</v>
      </c>
      <c r="I152" s="3">
        <v>12</v>
      </c>
      <c r="J152" s="3">
        <v>460</v>
      </c>
      <c r="K152" s="4" t="s">
        <v>288</v>
      </c>
    </row>
    <row r="153" spans="1:11" s="19" customFormat="1" ht="16.5">
      <c r="A153" s="16" t="s">
        <v>289</v>
      </c>
      <c r="B153" s="9" t="s">
        <v>105</v>
      </c>
      <c r="C153" s="10">
        <v>39</v>
      </c>
      <c r="D153" s="10">
        <v>329</v>
      </c>
      <c r="E153" s="11">
        <v>8.435897435897436</v>
      </c>
      <c r="F153" s="12">
        <v>39</v>
      </c>
      <c r="G153" s="12">
        <f t="shared" si="42"/>
        <v>345.45</v>
      </c>
      <c r="I153" s="3">
        <v>45</v>
      </c>
      <c r="J153" s="3">
        <v>323</v>
      </c>
      <c r="K153" s="4" t="s">
        <v>290</v>
      </c>
    </row>
    <row r="154" spans="1:11" s="21" customFormat="1" ht="16.5">
      <c r="A154" s="20" t="s">
        <v>291</v>
      </c>
      <c r="B154" s="9" t="s">
        <v>143</v>
      </c>
      <c r="C154" s="10">
        <v>70</v>
      </c>
      <c r="D154" s="10">
        <v>1110</v>
      </c>
      <c r="E154" s="14">
        <f>IF(C154=0,0,D154/C154)</f>
        <v>15.857142857142858</v>
      </c>
      <c r="F154" s="12">
        <f>IF(C154=0,0,C154)</f>
        <v>70</v>
      </c>
      <c r="G154" s="12">
        <f t="shared" si="42"/>
        <v>1221</v>
      </c>
      <c r="I154" s="22">
        <v>54</v>
      </c>
      <c r="J154" s="3">
        <v>214</v>
      </c>
      <c r="K154" s="4" t="s">
        <v>292</v>
      </c>
    </row>
    <row r="155" spans="1:13" s="19" customFormat="1" ht="16.5">
      <c r="A155" s="20" t="s">
        <v>293</v>
      </c>
      <c r="B155" s="9" t="s">
        <v>95</v>
      </c>
      <c r="C155" s="10">
        <v>66</v>
      </c>
      <c r="D155" s="10">
        <v>770</v>
      </c>
      <c r="E155" s="14">
        <v>11.666666666666666</v>
      </c>
      <c r="F155" s="12">
        <v>66</v>
      </c>
      <c r="G155" s="12">
        <v>847.0000000000001</v>
      </c>
      <c r="H155" s="21"/>
      <c r="I155" s="18">
        <v>5</v>
      </c>
      <c r="J155" s="3">
        <v>314</v>
      </c>
      <c r="K155" s="4" t="s">
        <v>294</v>
      </c>
      <c r="L155" s="21"/>
      <c r="M155" s="21"/>
    </row>
    <row r="156" spans="1:11" s="21" customFormat="1" ht="16.5">
      <c r="A156" s="20" t="s">
        <v>295</v>
      </c>
      <c r="B156" s="9" t="s">
        <v>70</v>
      </c>
      <c r="C156" s="10">
        <v>66</v>
      </c>
      <c r="D156" s="10">
        <v>1221</v>
      </c>
      <c r="E156" s="14">
        <v>18.5</v>
      </c>
      <c r="F156" s="12">
        <v>66</v>
      </c>
      <c r="G156" s="12">
        <v>1343.1</v>
      </c>
      <c r="I156" s="22">
        <v>12</v>
      </c>
      <c r="J156" s="3">
        <v>331</v>
      </c>
      <c r="K156" s="4" t="s">
        <v>296</v>
      </c>
    </row>
    <row r="157" spans="1:11" ht="16.5">
      <c r="A157" s="2" t="s">
        <v>297</v>
      </c>
      <c r="B157" s="2" t="s">
        <v>95</v>
      </c>
      <c r="C157" s="10">
        <v>82</v>
      </c>
      <c r="D157" s="10">
        <v>2861</v>
      </c>
      <c r="E157" s="14">
        <f aca="true" t="shared" si="43" ref="E157:E158">IF(C157=0,0,D157/C157)</f>
        <v>34.890243902439025</v>
      </c>
      <c r="F157" s="12">
        <f aca="true" t="shared" si="44" ref="F157:F158">IF(C157=0,0,C157)</f>
        <v>82</v>
      </c>
      <c r="G157" s="12">
        <f aca="true" t="shared" si="45" ref="G157:G158">IF(D157=0,0,IF(D157&lt;750,D157*1.05,D157*1.1))</f>
        <v>3147.1000000000004</v>
      </c>
      <c r="I157" s="3">
        <v>12</v>
      </c>
      <c r="J157" s="3">
        <v>452</v>
      </c>
      <c r="K157" s="4" t="s">
        <v>101</v>
      </c>
    </row>
    <row r="158" spans="1:11" ht="16.5">
      <c r="A158" s="2" t="s">
        <v>298</v>
      </c>
      <c r="B158" s="2" t="s">
        <v>37</v>
      </c>
      <c r="C158" s="10">
        <v>76</v>
      </c>
      <c r="D158" s="10">
        <v>2629</v>
      </c>
      <c r="E158" s="14">
        <f t="shared" si="43"/>
        <v>34.5921052631579</v>
      </c>
      <c r="F158" s="12">
        <f t="shared" si="44"/>
        <v>76</v>
      </c>
      <c r="G158" s="12">
        <f t="shared" si="45"/>
        <v>2891.9</v>
      </c>
      <c r="I158" s="3">
        <v>45</v>
      </c>
      <c r="J158" s="3">
        <v>324</v>
      </c>
      <c r="K158" s="4" t="s">
        <v>163</v>
      </c>
    </row>
    <row r="159" spans="1:15" ht="16.5">
      <c r="A159" s="24" t="s">
        <v>73</v>
      </c>
      <c r="B159" s="23"/>
      <c r="C159" s="25"/>
      <c r="D159" s="26">
        <f>SUM(D141:D158)</f>
        <v>24485</v>
      </c>
      <c r="E159" s="27"/>
      <c r="F159" s="23"/>
      <c r="G159" s="28">
        <f>SUM(G141:H158)</f>
        <v>26845.15</v>
      </c>
      <c r="H159" s="28"/>
      <c r="L159" s="2"/>
      <c r="M159" s="2"/>
      <c r="N159" s="2"/>
      <c r="O159" s="2"/>
    </row>
    <row r="160" spans="1:15" ht="16.5">
      <c r="A160" s="2"/>
      <c r="B160" s="23"/>
      <c r="C160" s="25"/>
      <c r="D160" s="37"/>
      <c r="E160" s="11"/>
      <c r="F160" s="23"/>
      <c r="G160" s="28"/>
      <c r="H160" s="28"/>
      <c r="L160" s="2"/>
      <c r="M160" s="2"/>
      <c r="N160" s="2"/>
      <c r="O160" s="2"/>
    </row>
    <row r="161" spans="1:15" ht="16.5">
      <c r="A161" s="2"/>
      <c r="B161" s="23"/>
      <c r="C161" s="25"/>
      <c r="D161" s="25"/>
      <c r="E161" s="11"/>
      <c r="F161" s="23"/>
      <c r="G161" s="23"/>
      <c r="H161" s="23"/>
      <c r="L161" s="2"/>
      <c r="M161" s="2"/>
      <c r="N161" s="2"/>
      <c r="O161" s="2"/>
    </row>
    <row r="162" spans="1:15" ht="16.5">
      <c r="A162" s="6" t="s">
        <v>299</v>
      </c>
      <c r="B162" s="23"/>
      <c r="C162" s="25"/>
      <c r="D162" s="25"/>
      <c r="E162" s="11"/>
      <c r="F162" s="23"/>
      <c r="G162" s="2"/>
      <c r="H162" s="2"/>
      <c r="L162" s="2"/>
      <c r="M162" s="2"/>
      <c r="N162" s="2"/>
      <c r="O162" s="2"/>
    </row>
    <row r="163" spans="1:15" ht="16.5">
      <c r="A163" s="30" t="s">
        <v>300</v>
      </c>
      <c r="B163" s="23"/>
      <c r="C163" s="25"/>
      <c r="D163" s="25"/>
      <c r="E163" s="11"/>
      <c r="F163" s="23"/>
      <c r="G163" s="2"/>
      <c r="H163" s="2"/>
      <c r="L163" s="2"/>
      <c r="M163" s="2"/>
      <c r="N163" s="2"/>
      <c r="O163" s="2"/>
    </row>
    <row r="164" spans="1:15" ht="16.5">
      <c r="A164" s="30" t="s">
        <v>301</v>
      </c>
      <c r="B164" s="23"/>
      <c r="C164" s="25"/>
      <c r="D164" s="25"/>
      <c r="E164" s="11"/>
      <c r="F164" s="23"/>
      <c r="G164" s="2"/>
      <c r="H164" s="2"/>
      <c r="L164" s="2"/>
      <c r="M164" s="2"/>
      <c r="N164" s="2"/>
      <c r="O164" s="2"/>
    </row>
    <row r="165" spans="1:15" s="15" customFormat="1" ht="16.5">
      <c r="A165" s="2" t="s">
        <v>302</v>
      </c>
      <c r="B165" s="9" t="s">
        <v>79</v>
      </c>
      <c r="C165" s="10">
        <v>80</v>
      </c>
      <c r="D165" s="10">
        <v>1765</v>
      </c>
      <c r="E165" s="11">
        <f>IF(C165=0,0,D165/C165)</f>
        <v>22.0625</v>
      </c>
      <c r="F165" s="12">
        <f>IF(C165=0,0,C165)</f>
        <v>80</v>
      </c>
      <c r="G165" s="12">
        <f>IF(D165=0,0,IF(D165&lt;750,D165*1.05,D165*1.1))</f>
        <v>1941.5000000000002</v>
      </c>
      <c r="H165" s="1"/>
      <c r="I165" s="3">
        <v>12</v>
      </c>
      <c r="J165" s="3">
        <v>230</v>
      </c>
      <c r="K165" s="4" t="s">
        <v>96</v>
      </c>
      <c r="L165" s="1"/>
      <c r="M165" s="1"/>
      <c r="N165" s="1"/>
      <c r="O165" s="1"/>
    </row>
    <row r="166" spans="1:11" s="15" customFormat="1" ht="16.5">
      <c r="A166" s="2" t="s">
        <v>303</v>
      </c>
      <c r="B166" s="2" t="s">
        <v>43</v>
      </c>
      <c r="C166" s="10">
        <v>53</v>
      </c>
      <c r="D166" s="10">
        <v>495</v>
      </c>
      <c r="E166" s="14">
        <v>9.339622641509434</v>
      </c>
      <c r="F166" s="12">
        <v>53</v>
      </c>
      <c r="G166" s="12" t="s">
        <v>304</v>
      </c>
      <c r="H166" s="1"/>
      <c r="I166" s="3">
        <v>5</v>
      </c>
      <c r="J166" s="3">
        <v>314</v>
      </c>
      <c r="K166" s="4" t="s">
        <v>305</v>
      </c>
    </row>
    <row r="167" spans="1:11" s="15" customFormat="1" ht="16.5">
      <c r="A167" s="13" t="s">
        <v>306</v>
      </c>
      <c r="B167" s="9" t="s">
        <v>24</v>
      </c>
      <c r="C167" s="10">
        <v>50</v>
      </c>
      <c r="D167" s="10">
        <v>1435</v>
      </c>
      <c r="E167" s="14">
        <f aca="true" t="shared" si="46" ref="E167:E172">IF(C167=0,0,D167/C167)</f>
        <v>28.7</v>
      </c>
      <c r="F167" s="12">
        <f aca="true" t="shared" si="47" ref="F167:F172">IF(C167=0,0,C167)</f>
        <v>50</v>
      </c>
      <c r="G167" s="12">
        <f aca="true" t="shared" si="48" ref="G167:G168">IF(D167=0,0,IF(D167&lt;750,D167*1.05,D167*1.1))</f>
        <v>1578.5000000000002</v>
      </c>
      <c r="I167" s="15">
        <v>21</v>
      </c>
      <c r="J167" s="15">
        <v>462</v>
      </c>
      <c r="K167" s="4" t="s">
        <v>307</v>
      </c>
    </row>
    <row r="168" spans="1:15" s="15" customFormat="1" ht="16.5">
      <c r="A168" s="2" t="s">
        <v>308</v>
      </c>
      <c r="B168" s="9" t="s">
        <v>98</v>
      </c>
      <c r="C168" s="10">
        <v>81</v>
      </c>
      <c r="D168" s="10">
        <v>2087</v>
      </c>
      <c r="E168" s="11">
        <f t="shared" si="46"/>
        <v>25.765432098765434</v>
      </c>
      <c r="F168" s="12">
        <f t="shared" si="47"/>
        <v>81</v>
      </c>
      <c r="G168" s="12">
        <f t="shared" si="48"/>
        <v>2295.7000000000003</v>
      </c>
      <c r="H168" s="23"/>
      <c r="I168" s="3">
        <v>234</v>
      </c>
      <c r="J168" s="3">
        <v>432</v>
      </c>
      <c r="K168" s="4" t="s">
        <v>309</v>
      </c>
      <c r="L168" s="35"/>
      <c r="M168" s="2"/>
      <c r="N168" s="2"/>
      <c r="O168" s="2"/>
    </row>
    <row r="169" spans="1:11" s="15" customFormat="1" ht="16.5">
      <c r="A169" s="13" t="s">
        <v>310</v>
      </c>
      <c r="B169" s="9" t="s">
        <v>43</v>
      </c>
      <c r="C169" s="10">
        <v>78</v>
      </c>
      <c r="D169" s="10">
        <v>2983</v>
      </c>
      <c r="E169" s="14">
        <f t="shared" si="46"/>
        <v>38.243589743589745</v>
      </c>
      <c r="F169" s="12">
        <f t="shared" si="47"/>
        <v>78</v>
      </c>
      <c r="G169" s="12" t="s">
        <v>311</v>
      </c>
      <c r="I169" s="3">
        <v>12</v>
      </c>
      <c r="J169" s="3">
        <v>330</v>
      </c>
      <c r="K169" s="4" t="s">
        <v>312</v>
      </c>
    </row>
    <row r="170" spans="1:11" s="15" customFormat="1" ht="16.5">
      <c r="A170" s="13" t="s">
        <v>313</v>
      </c>
      <c r="B170" s="9" t="s">
        <v>79</v>
      </c>
      <c r="C170" s="10">
        <v>55</v>
      </c>
      <c r="D170" s="10">
        <v>676</v>
      </c>
      <c r="E170" s="14">
        <f t="shared" si="46"/>
        <v>12.290909090909091</v>
      </c>
      <c r="F170" s="12">
        <f t="shared" si="47"/>
        <v>55</v>
      </c>
      <c r="G170" s="12">
        <f aca="true" t="shared" si="49" ref="G170:G172">IF(D170=0,0,IF(D170&lt;750,D170*1.05,D170*1.1))</f>
        <v>709.8000000000001</v>
      </c>
      <c r="I170" s="3">
        <v>34</v>
      </c>
      <c r="J170" s="3">
        <v>322</v>
      </c>
      <c r="K170" s="4" t="s">
        <v>314</v>
      </c>
    </row>
    <row r="171" spans="1:11" s="15" customFormat="1" ht="16.5">
      <c r="A171" s="2" t="s">
        <v>315</v>
      </c>
      <c r="B171" s="9" t="s">
        <v>105</v>
      </c>
      <c r="C171" s="10">
        <v>38</v>
      </c>
      <c r="D171" s="10">
        <v>428</v>
      </c>
      <c r="E171" s="11">
        <f t="shared" si="46"/>
        <v>11.263157894736842</v>
      </c>
      <c r="F171" s="12">
        <f t="shared" si="47"/>
        <v>38</v>
      </c>
      <c r="G171" s="12">
        <f t="shared" si="49"/>
        <v>449.40000000000003</v>
      </c>
      <c r="H171" s="1"/>
      <c r="I171" s="3">
        <v>21</v>
      </c>
      <c r="J171" s="3">
        <v>331</v>
      </c>
      <c r="K171" s="4" t="s">
        <v>316</v>
      </c>
    </row>
    <row r="172" spans="1:11" s="15" customFormat="1" ht="16.5">
      <c r="A172" s="13" t="s">
        <v>317</v>
      </c>
      <c r="B172" s="9" t="s">
        <v>28</v>
      </c>
      <c r="C172" s="10">
        <v>80</v>
      </c>
      <c r="D172" s="10">
        <v>2598</v>
      </c>
      <c r="E172" s="14">
        <f t="shared" si="46"/>
        <v>32.475</v>
      </c>
      <c r="F172" s="12">
        <f t="shared" si="47"/>
        <v>80</v>
      </c>
      <c r="G172" s="12">
        <f t="shared" si="49"/>
        <v>2857.8</v>
      </c>
      <c r="I172" s="15">
        <v>45</v>
      </c>
      <c r="J172" s="15">
        <v>314</v>
      </c>
      <c r="K172" s="4" t="s">
        <v>96</v>
      </c>
    </row>
    <row r="173" spans="1:11" s="15" customFormat="1" ht="16.5">
      <c r="A173" s="2" t="s">
        <v>318</v>
      </c>
      <c r="B173" s="2" t="s">
        <v>28</v>
      </c>
      <c r="C173" s="10">
        <v>60</v>
      </c>
      <c r="D173" s="10">
        <v>663</v>
      </c>
      <c r="E173" s="14">
        <v>11.05</v>
      </c>
      <c r="F173" s="12">
        <v>60</v>
      </c>
      <c r="G173" s="12">
        <v>696.15</v>
      </c>
      <c r="H173" s="23"/>
      <c r="I173" s="3">
        <v>54</v>
      </c>
      <c r="J173" s="3">
        <v>314</v>
      </c>
      <c r="K173" s="4" t="s">
        <v>319</v>
      </c>
    </row>
    <row r="174" spans="1:11" s="21" customFormat="1" ht="16.5">
      <c r="A174" s="16" t="s">
        <v>320</v>
      </c>
      <c r="B174" s="9" t="s">
        <v>321</v>
      </c>
      <c r="C174" s="10">
        <v>59</v>
      </c>
      <c r="D174" s="10">
        <v>2048</v>
      </c>
      <c r="E174" s="14">
        <f aca="true" t="shared" si="50" ref="E174:E175">IF(C174=0,0,D174/C174)</f>
        <v>34.71186440677966</v>
      </c>
      <c r="F174" s="12">
        <f aca="true" t="shared" si="51" ref="F174:F175">IF(C174=0,0,C174)</f>
        <v>59</v>
      </c>
      <c r="G174" s="12">
        <f aca="true" t="shared" si="52" ref="G174:G175">IF(D174=0,0,IF(D174&lt;750,D174*1.05,D174*1.1))</f>
        <v>2252.8</v>
      </c>
      <c r="I174" s="22">
        <v>1</v>
      </c>
      <c r="J174" s="15">
        <v>331</v>
      </c>
      <c r="K174" s="4" t="s">
        <v>322</v>
      </c>
    </row>
    <row r="175" spans="1:13" s="19" customFormat="1" ht="16.5">
      <c r="A175" s="20" t="s">
        <v>323</v>
      </c>
      <c r="B175" s="9" t="s">
        <v>95</v>
      </c>
      <c r="C175" s="10">
        <v>70</v>
      </c>
      <c r="D175" s="10">
        <v>993</v>
      </c>
      <c r="E175" s="14">
        <f t="shared" si="50"/>
        <v>14.185714285714285</v>
      </c>
      <c r="F175" s="12">
        <f t="shared" si="51"/>
        <v>70</v>
      </c>
      <c r="G175" s="12">
        <f t="shared" si="52"/>
        <v>1092.3000000000002</v>
      </c>
      <c r="H175" s="21"/>
      <c r="I175" s="22">
        <v>12</v>
      </c>
      <c r="J175" s="15">
        <v>341</v>
      </c>
      <c r="K175" s="4" t="s">
        <v>324</v>
      </c>
      <c r="L175" s="21"/>
      <c r="M175" s="21"/>
    </row>
    <row r="176" spans="1:11" s="15" customFormat="1" ht="16.5">
      <c r="A176" s="13" t="s">
        <v>325</v>
      </c>
      <c r="B176" s="9" t="s">
        <v>98</v>
      </c>
      <c r="C176" s="10">
        <v>29</v>
      </c>
      <c r="D176" s="10">
        <v>338</v>
      </c>
      <c r="E176" s="14">
        <v>11.655172413793103</v>
      </c>
      <c r="F176" s="12">
        <v>29</v>
      </c>
      <c r="G176" s="12">
        <v>354.9</v>
      </c>
      <c r="I176" s="15">
        <v>123</v>
      </c>
      <c r="J176" s="15">
        <v>331</v>
      </c>
      <c r="K176" s="4" t="s">
        <v>326</v>
      </c>
    </row>
    <row r="177" spans="1:15" ht="16.5">
      <c r="A177" s="13" t="s">
        <v>327</v>
      </c>
      <c r="B177" s="9" t="s">
        <v>151</v>
      </c>
      <c r="C177" s="10">
        <v>74</v>
      </c>
      <c r="D177" s="10">
        <v>2259</v>
      </c>
      <c r="E177" s="14">
        <f>IF(C177=0,0,D177/C177)</f>
        <v>30.527027027027028</v>
      </c>
      <c r="F177" s="12">
        <f>IF(C177=0,0,C177)</f>
        <v>74</v>
      </c>
      <c r="G177" s="12">
        <f>IF(D177=0,0,IF(D177&lt;750,D177*1.05,D177*1.1))</f>
        <v>2484.9</v>
      </c>
      <c r="H177" s="12"/>
      <c r="I177" s="3">
        <v>32</v>
      </c>
      <c r="J177" s="3">
        <v>322</v>
      </c>
      <c r="K177" s="4" t="s">
        <v>328</v>
      </c>
      <c r="L177" s="13"/>
      <c r="M177" s="13"/>
      <c r="N177" s="15"/>
      <c r="O177" s="15"/>
    </row>
    <row r="178" spans="1:11" s="15" customFormat="1" ht="16.5">
      <c r="A178" s="16" t="s">
        <v>329</v>
      </c>
      <c r="B178" s="9" t="s">
        <v>87</v>
      </c>
      <c r="C178" s="10">
        <v>18</v>
      </c>
      <c r="D178" s="10">
        <v>257</v>
      </c>
      <c r="E178" s="11">
        <v>14.277777777777779</v>
      </c>
      <c r="F178" s="12">
        <v>18</v>
      </c>
      <c r="G178" s="12">
        <v>269.85</v>
      </c>
      <c r="H178" s="19"/>
      <c r="I178" s="18">
        <v>324</v>
      </c>
      <c r="J178" s="3">
        <v>322</v>
      </c>
      <c r="K178" s="4" t="s">
        <v>330</v>
      </c>
    </row>
    <row r="179" spans="1:15" ht="16.5">
      <c r="A179" s="2" t="s">
        <v>331</v>
      </c>
      <c r="B179" s="9"/>
      <c r="C179" s="10"/>
      <c r="D179" s="10"/>
      <c r="E179" s="11"/>
      <c r="F179" s="12">
        <f>IF(C179=0,0,C179)</f>
        <v>0</v>
      </c>
      <c r="G179" s="12">
        <f>IF(D179=0,0,IF(D179&lt;750,D179*1.05,D179*1.1))</f>
        <v>0</v>
      </c>
      <c r="H179" s="23"/>
      <c r="K179" s="4" t="s">
        <v>189</v>
      </c>
      <c r="L179" s="2"/>
      <c r="M179" s="2"/>
      <c r="N179" s="2"/>
      <c r="O179" s="2"/>
    </row>
    <row r="180" spans="1:11" s="15" customFormat="1" ht="16.5">
      <c r="A180" s="2" t="s">
        <v>332</v>
      </c>
      <c r="B180" s="9" t="s">
        <v>34</v>
      </c>
      <c r="C180" s="10">
        <v>26</v>
      </c>
      <c r="D180" s="10">
        <v>360</v>
      </c>
      <c r="E180" s="11">
        <v>13.846153846153847</v>
      </c>
      <c r="F180" s="12">
        <v>26</v>
      </c>
      <c r="G180" s="12">
        <v>378</v>
      </c>
      <c r="H180" s="23"/>
      <c r="I180" s="3">
        <v>45</v>
      </c>
      <c r="J180" s="3">
        <v>424</v>
      </c>
      <c r="K180" s="4" t="s">
        <v>333</v>
      </c>
    </row>
    <row r="181" spans="1:11" s="15" customFormat="1" ht="16.5">
      <c r="A181" s="13" t="s">
        <v>334</v>
      </c>
      <c r="B181" s="9" t="s">
        <v>270</v>
      </c>
      <c r="C181" s="10">
        <v>76</v>
      </c>
      <c r="D181" s="10">
        <v>1312</v>
      </c>
      <c r="E181" s="14">
        <f aca="true" t="shared" si="53" ref="E181:E182">IF(C181=0,0,D181/C181)</f>
        <v>17.263157894736842</v>
      </c>
      <c r="F181" s="12">
        <f aca="true" t="shared" si="54" ref="F181:F182">IF(C181=0,0,C181)</f>
        <v>76</v>
      </c>
      <c r="G181" s="12">
        <f aca="true" t="shared" si="55" ref="G181:G182">IF(D181=0,0,IF(D181&lt;750,D181*1.05,D181*1.1))</f>
        <v>1443.2</v>
      </c>
      <c r="I181" s="15">
        <v>54</v>
      </c>
      <c r="J181" s="15">
        <v>415</v>
      </c>
      <c r="K181" s="4" t="s">
        <v>335</v>
      </c>
    </row>
    <row r="182" spans="1:11" s="15" customFormat="1" ht="16.5">
      <c r="A182" s="2" t="s">
        <v>336</v>
      </c>
      <c r="B182" s="9" t="s">
        <v>61</v>
      </c>
      <c r="C182" s="10">
        <v>62</v>
      </c>
      <c r="D182" s="10">
        <v>1482</v>
      </c>
      <c r="E182" s="11">
        <f t="shared" si="53"/>
        <v>23.903225806451612</v>
      </c>
      <c r="F182" s="12">
        <f t="shared" si="54"/>
        <v>62</v>
      </c>
      <c r="G182" s="12">
        <f t="shared" si="55"/>
        <v>1630.2</v>
      </c>
      <c r="H182" s="1"/>
      <c r="I182" s="3">
        <v>54</v>
      </c>
      <c r="J182" s="3">
        <v>424</v>
      </c>
      <c r="K182" s="4" t="s">
        <v>337</v>
      </c>
    </row>
    <row r="183" spans="1:15" ht="16.5">
      <c r="A183" s="24" t="s">
        <v>73</v>
      </c>
      <c r="B183" s="31"/>
      <c r="C183" s="25"/>
      <c r="D183" s="26">
        <f>SUM(D165:D182)</f>
        <v>22179</v>
      </c>
      <c r="E183" s="27"/>
      <c r="F183" s="23"/>
      <c r="G183" s="28">
        <f>SUM(G165:G182)</f>
        <v>20435</v>
      </c>
      <c r="H183" s="28"/>
      <c r="L183" s="2"/>
      <c r="M183" s="2"/>
      <c r="N183" s="2"/>
      <c r="O183" s="2"/>
    </row>
    <row r="184" spans="3:15" ht="16.5">
      <c r="C184" s="32"/>
      <c r="D184" s="32"/>
      <c r="E184" s="11"/>
      <c r="L184" s="2"/>
      <c r="M184" s="2"/>
      <c r="N184" s="2"/>
      <c r="O184" s="2"/>
    </row>
    <row r="185" spans="1:15" ht="16.5">
      <c r="A185" s="2"/>
      <c r="B185" s="23"/>
      <c r="C185" s="25"/>
      <c r="D185" s="25"/>
      <c r="E185" s="11"/>
      <c r="F185" s="23"/>
      <c r="G185" s="23"/>
      <c r="H185" s="23"/>
      <c r="L185" s="2"/>
      <c r="M185" s="2"/>
      <c r="N185" s="2"/>
      <c r="O185" s="2"/>
    </row>
    <row r="186" spans="1:15" ht="16.5">
      <c r="A186" s="6" t="s">
        <v>338</v>
      </c>
      <c r="B186" s="23"/>
      <c r="C186" s="25"/>
      <c r="D186" s="25"/>
      <c r="E186" s="11"/>
      <c r="F186" s="23"/>
      <c r="G186" s="23"/>
      <c r="H186" s="23"/>
      <c r="L186" s="2"/>
      <c r="M186" s="2"/>
      <c r="N186" s="2"/>
      <c r="O186" s="2"/>
    </row>
    <row r="187" spans="1:15" ht="16.5">
      <c r="A187" s="30" t="s">
        <v>339</v>
      </c>
      <c r="B187" s="23"/>
      <c r="C187" s="25"/>
      <c r="D187" s="25"/>
      <c r="E187" s="11"/>
      <c r="F187" s="23"/>
      <c r="G187" s="23"/>
      <c r="H187" s="23"/>
      <c r="L187" s="2"/>
      <c r="M187" s="2"/>
      <c r="N187" s="2"/>
      <c r="O187" s="2"/>
    </row>
    <row r="188" spans="1:11" ht="16.5">
      <c r="A188" s="2" t="s">
        <v>340</v>
      </c>
      <c r="B188" s="9" t="s">
        <v>43</v>
      </c>
      <c r="C188" s="10">
        <v>81</v>
      </c>
      <c r="D188" s="10">
        <v>2058</v>
      </c>
      <c r="E188" s="11">
        <f>IF(C188=0,0,D188/C188)</f>
        <v>25.40740740740741</v>
      </c>
      <c r="F188" s="12">
        <f>IF(C188=0,0,C188)</f>
        <v>81</v>
      </c>
      <c r="G188" s="12">
        <f>IF(D188=0,0,IF(D188&lt;750,D188*1.05,D188*1.1))</f>
        <v>2263.8</v>
      </c>
      <c r="I188" s="3">
        <v>324</v>
      </c>
      <c r="J188" s="3">
        <v>533</v>
      </c>
      <c r="K188" s="4" t="s">
        <v>341</v>
      </c>
    </row>
    <row r="189" spans="1:11" s="21" customFormat="1" ht="16.5">
      <c r="A189" s="20" t="s">
        <v>342</v>
      </c>
      <c r="B189" s="9" t="s">
        <v>34</v>
      </c>
      <c r="C189" s="10">
        <v>80</v>
      </c>
      <c r="D189" s="10">
        <v>2186</v>
      </c>
      <c r="E189" s="14">
        <v>27.325</v>
      </c>
      <c r="F189" s="12">
        <v>80</v>
      </c>
      <c r="G189" s="12">
        <v>2404.6000000000004</v>
      </c>
      <c r="I189" s="22">
        <v>54</v>
      </c>
      <c r="J189" s="3">
        <v>425</v>
      </c>
      <c r="K189" s="4" t="s">
        <v>343</v>
      </c>
    </row>
    <row r="190" spans="1:11" s="15" customFormat="1" ht="16.5">
      <c r="A190" s="13" t="s">
        <v>344</v>
      </c>
      <c r="B190" s="9" t="s">
        <v>98</v>
      </c>
      <c r="C190" s="10">
        <v>81</v>
      </c>
      <c r="D190" s="10">
        <v>2372</v>
      </c>
      <c r="E190" s="14">
        <v>29.28395061728395</v>
      </c>
      <c r="F190" s="12">
        <v>81</v>
      </c>
      <c r="G190" s="12">
        <v>2609.2000000000003</v>
      </c>
      <c r="I190" s="3">
        <v>1</v>
      </c>
      <c r="J190" s="3">
        <v>240</v>
      </c>
      <c r="K190" s="4" t="s">
        <v>345</v>
      </c>
    </row>
    <row r="191" spans="1:11" s="19" customFormat="1" ht="16.5">
      <c r="A191" s="16" t="s">
        <v>346</v>
      </c>
      <c r="B191" s="9" t="s">
        <v>95</v>
      </c>
      <c r="C191" s="10">
        <v>81</v>
      </c>
      <c r="D191" s="10">
        <v>1583</v>
      </c>
      <c r="E191" s="11">
        <v>19.54320987654321</v>
      </c>
      <c r="F191" s="12">
        <v>81</v>
      </c>
      <c r="G191" s="12">
        <v>1741.3000000000002</v>
      </c>
      <c r="I191" s="18">
        <v>54</v>
      </c>
      <c r="J191" s="3">
        <v>425</v>
      </c>
      <c r="K191" s="4" t="s">
        <v>347</v>
      </c>
    </row>
    <row r="192" spans="1:11" ht="16.5">
      <c r="A192" s="13" t="s">
        <v>348</v>
      </c>
      <c r="B192" s="9" t="s">
        <v>52</v>
      </c>
      <c r="C192" s="10">
        <v>71</v>
      </c>
      <c r="D192" s="10">
        <v>1289</v>
      </c>
      <c r="E192" s="14">
        <v>18.154929577464788</v>
      </c>
      <c r="F192" s="12">
        <v>71</v>
      </c>
      <c r="G192" s="12">
        <v>1417.9</v>
      </c>
      <c r="H192" s="15"/>
      <c r="I192" s="3">
        <v>12</v>
      </c>
      <c r="J192" s="3">
        <v>341</v>
      </c>
      <c r="K192" s="4" t="s">
        <v>349</v>
      </c>
    </row>
    <row r="193" spans="1:11" ht="16.5">
      <c r="A193" s="2" t="s">
        <v>350</v>
      </c>
      <c r="B193" s="9" t="s">
        <v>87</v>
      </c>
      <c r="C193" s="10">
        <v>60</v>
      </c>
      <c r="D193" s="10">
        <v>1243</v>
      </c>
      <c r="E193" s="11">
        <f>IF(C193=0,0,D193/C193)</f>
        <v>20.716666666666665</v>
      </c>
      <c r="F193" s="12">
        <f>IF(C193=0,0,C193)</f>
        <v>60</v>
      </c>
      <c r="G193" s="12">
        <f>IF(D193=0,0,IF(D193&lt;750,D193*1.05,D193*1.1))</f>
        <v>1367.3000000000002</v>
      </c>
      <c r="I193" s="3">
        <v>5</v>
      </c>
      <c r="J193" s="3">
        <v>425</v>
      </c>
      <c r="K193" s="4" t="s">
        <v>351</v>
      </c>
    </row>
    <row r="194" spans="1:11" s="21" customFormat="1" ht="16.5">
      <c r="A194" s="20" t="s">
        <v>352</v>
      </c>
      <c r="B194" s="9" t="s">
        <v>110</v>
      </c>
      <c r="C194" s="10">
        <v>79</v>
      </c>
      <c r="D194" s="10">
        <v>2972</v>
      </c>
      <c r="E194" s="14">
        <v>37.620253164556964</v>
      </c>
      <c r="F194" s="12">
        <v>79</v>
      </c>
      <c r="G194" s="12">
        <v>3269.2</v>
      </c>
      <c r="I194" s="15">
        <v>324</v>
      </c>
      <c r="J194" s="3">
        <v>643</v>
      </c>
      <c r="K194" s="4" t="s">
        <v>199</v>
      </c>
    </row>
    <row r="195" spans="1:11" ht="16.5">
      <c r="A195" s="2" t="s">
        <v>353</v>
      </c>
      <c r="B195" s="9" t="s">
        <v>31</v>
      </c>
      <c r="C195" s="10">
        <v>76</v>
      </c>
      <c r="D195" s="10">
        <v>1974</v>
      </c>
      <c r="E195" s="11">
        <f>IF(C195=0,0,D195/C195)</f>
        <v>25.973684210526315</v>
      </c>
      <c r="F195" s="12">
        <f>IF(C195=0,0,C195)</f>
        <v>76</v>
      </c>
      <c r="G195" s="12">
        <f>IF(D195=0,0,IF(D195&lt;750,D195*1.05,D195*1.1))</f>
        <v>2171.4</v>
      </c>
      <c r="I195" s="3">
        <v>342</v>
      </c>
      <c r="J195" s="3">
        <v>543</v>
      </c>
      <c r="K195" s="4" t="s">
        <v>354</v>
      </c>
    </row>
    <row r="196" spans="1:11" ht="16.5">
      <c r="A196" s="20" t="s">
        <v>355</v>
      </c>
      <c r="B196" s="9" t="s">
        <v>270</v>
      </c>
      <c r="C196" s="10">
        <v>28</v>
      </c>
      <c r="D196" s="10">
        <v>187</v>
      </c>
      <c r="E196" s="14">
        <v>6.678571428571429</v>
      </c>
      <c r="F196" s="12">
        <v>28</v>
      </c>
      <c r="G196" s="12">
        <v>196.35</v>
      </c>
      <c r="H196" s="21"/>
      <c r="I196" s="22">
        <v>45</v>
      </c>
      <c r="J196" s="3">
        <v>313</v>
      </c>
      <c r="K196" s="4" t="s">
        <v>356</v>
      </c>
    </row>
    <row r="197" spans="1:11" ht="16.5">
      <c r="A197" s="2" t="s">
        <v>357</v>
      </c>
      <c r="B197" s="9" t="s">
        <v>115</v>
      </c>
      <c r="C197" s="10">
        <v>18</v>
      </c>
      <c r="D197" s="10">
        <v>431</v>
      </c>
      <c r="E197" s="11">
        <v>23.944444444444443</v>
      </c>
      <c r="F197" s="12">
        <v>18</v>
      </c>
      <c r="G197" s="12">
        <v>452.55</v>
      </c>
      <c r="I197" s="3">
        <v>54</v>
      </c>
      <c r="J197" s="3">
        <v>525</v>
      </c>
      <c r="K197" s="4" t="s">
        <v>358</v>
      </c>
    </row>
    <row r="198" spans="1:11" ht="16.5">
      <c r="A198" s="2" t="s">
        <v>359</v>
      </c>
      <c r="B198" s="2" t="s">
        <v>321</v>
      </c>
      <c r="C198" s="10">
        <v>65</v>
      </c>
      <c r="D198" s="10">
        <v>1364</v>
      </c>
      <c r="E198" s="14">
        <v>20.984615384615385</v>
      </c>
      <c r="F198" s="12">
        <v>65</v>
      </c>
      <c r="G198" s="12">
        <v>1500.4</v>
      </c>
      <c r="I198" s="3">
        <v>342</v>
      </c>
      <c r="J198" s="3">
        <v>322</v>
      </c>
      <c r="K198" s="4" t="s">
        <v>360</v>
      </c>
    </row>
    <row r="199" spans="1:11" s="21" customFormat="1" ht="16.5">
      <c r="A199" s="20" t="s">
        <v>361</v>
      </c>
      <c r="B199" s="9" t="s">
        <v>34</v>
      </c>
      <c r="C199" s="10">
        <v>53</v>
      </c>
      <c r="D199" s="10">
        <v>1428</v>
      </c>
      <c r="E199" s="14">
        <v>26.943396226415093</v>
      </c>
      <c r="F199" s="12">
        <v>53</v>
      </c>
      <c r="G199" s="12">
        <v>1570.8000000000002</v>
      </c>
      <c r="I199" s="22">
        <v>45</v>
      </c>
      <c r="J199" s="3">
        <v>314</v>
      </c>
      <c r="K199" s="4" t="s">
        <v>362</v>
      </c>
    </row>
    <row r="200" spans="1:13" s="21" customFormat="1" ht="16.5">
      <c r="A200" s="16" t="s">
        <v>363</v>
      </c>
      <c r="B200" s="9" t="s">
        <v>270</v>
      </c>
      <c r="C200" s="10">
        <v>78</v>
      </c>
      <c r="D200" s="10">
        <v>2379</v>
      </c>
      <c r="E200" s="11">
        <v>30.5</v>
      </c>
      <c r="F200" s="12">
        <v>78</v>
      </c>
      <c r="G200" s="12">
        <v>2616.9</v>
      </c>
      <c r="H200" s="17"/>
      <c r="I200" s="18">
        <v>231</v>
      </c>
      <c r="J200" s="3">
        <v>341</v>
      </c>
      <c r="K200" s="4" t="s">
        <v>364</v>
      </c>
      <c r="L200" s="16"/>
      <c r="M200" s="19"/>
    </row>
    <row r="201" spans="1:11" s="21" customFormat="1" ht="16.5">
      <c r="A201" s="20" t="s">
        <v>365</v>
      </c>
      <c r="B201" s="9" t="s">
        <v>49</v>
      </c>
      <c r="C201" s="10">
        <v>57</v>
      </c>
      <c r="D201" s="10">
        <v>1691</v>
      </c>
      <c r="E201" s="14">
        <f>IF(C201=0,0,D201/C201)</f>
        <v>29.666666666666668</v>
      </c>
      <c r="F201" s="12">
        <f>IF(C201=0,0,C201)</f>
        <v>57</v>
      </c>
      <c r="G201" s="12">
        <f>IF(D201=0,0,IF(D201&lt;750,D201*1.05,D201*1.1))</f>
        <v>1860.1000000000001</v>
      </c>
      <c r="I201" s="22">
        <v>12</v>
      </c>
      <c r="J201" s="3">
        <v>351</v>
      </c>
      <c r="K201" s="4" t="s">
        <v>366</v>
      </c>
    </row>
    <row r="202" spans="1:11" ht="16.5">
      <c r="A202" s="20" t="s">
        <v>367</v>
      </c>
      <c r="B202" s="9" t="s">
        <v>16</v>
      </c>
      <c r="C202" s="10">
        <v>57</v>
      </c>
      <c r="D202" s="10">
        <v>924</v>
      </c>
      <c r="E202" s="14">
        <v>16.210526315789473</v>
      </c>
      <c r="F202" s="12">
        <v>57</v>
      </c>
      <c r="G202" s="12">
        <v>1016.4000000000001</v>
      </c>
      <c r="H202" s="21"/>
      <c r="I202" s="22">
        <v>435</v>
      </c>
      <c r="J202" s="3">
        <v>533</v>
      </c>
      <c r="K202" s="4" t="s">
        <v>368</v>
      </c>
    </row>
    <row r="203" spans="1:11" ht="16.5">
      <c r="A203" s="20" t="s">
        <v>369</v>
      </c>
      <c r="B203" s="9" t="s">
        <v>321</v>
      </c>
      <c r="C203" s="10">
        <v>23</v>
      </c>
      <c r="D203" s="10">
        <v>263</v>
      </c>
      <c r="E203" s="14">
        <v>11.434782608695652</v>
      </c>
      <c r="F203" s="12">
        <v>23</v>
      </c>
      <c r="G203" s="12">
        <v>276.15000000000003</v>
      </c>
      <c r="H203" s="21"/>
      <c r="I203" s="22">
        <v>12</v>
      </c>
      <c r="J203" s="3">
        <v>341</v>
      </c>
      <c r="K203" s="4" t="s">
        <v>370</v>
      </c>
    </row>
    <row r="204" spans="1:11" ht="16.5">
      <c r="A204" s="13" t="s">
        <v>371</v>
      </c>
      <c r="B204" s="9" t="s">
        <v>270</v>
      </c>
      <c r="C204" s="10">
        <v>52</v>
      </c>
      <c r="D204" s="10">
        <v>516</v>
      </c>
      <c r="E204" s="14">
        <v>9.923076923076923</v>
      </c>
      <c r="F204" s="12">
        <v>52</v>
      </c>
      <c r="G204" s="12">
        <v>541.8000000000001</v>
      </c>
      <c r="H204" s="15"/>
      <c r="I204" s="15">
        <v>1</v>
      </c>
      <c r="J204" s="3">
        <v>240</v>
      </c>
      <c r="K204" s="4" t="s">
        <v>372</v>
      </c>
    </row>
    <row r="205" spans="1:15" ht="16.5">
      <c r="A205" s="24" t="s">
        <v>73</v>
      </c>
      <c r="B205" s="23"/>
      <c r="C205" s="25"/>
      <c r="D205" s="26">
        <f>SUM(D188:D204)</f>
        <v>24860</v>
      </c>
      <c r="E205" s="27"/>
      <c r="F205" s="23"/>
      <c r="G205" s="28">
        <f>SUM(G188:G204)</f>
        <v>27276.150000000005</v>
      </c>
      <c r="H205" s="28"/>
      <c r="L205" s="2"/>
      <c r="M205" s="2"/>
      <c r="N205" s="2"/>
      <c r="O205" s="2"/>
    </row>
    <row r="206" spans="1:15" ht="16.5">
      <c r="A206" s="24"/>
      <c r="B206" s="31"/>
      <c r="C206" s="25"/>
      <c r="D206" s="26"/>
      <c r="E206" s="27"/>
      <c r="F206" s="23"/>
      <c r="G206" s="28"/>
      <c r="H206" s="28"/>
      <c r="L206" s="2"/>
      <c r="M206" s="2"/>
      <c r="N206" s="2"/>
      <c r="O206" s="2"/>
    </row>
    <row r="207" spans="1:15" ht="16.5">
      <c r="A207" s="24"/>
      <c r="B207" s="31"/>
      <c r="C207" s="25"/>
      <c r="D207" s="26"/>
      <c r="E207" s="27"/>
      <c r="F207" s="23"/>
      <c r="G207" s="28"/>
      <c r="H207" s="28"/>
      <c r="L207" s="2"/>
      <c r="M207" s="2"/>
      <c r="N207" s="2"/>
      <c r="O207" s="2"/>
    </row>
    <row r="208" spans="1:15" ht="16.5">
      <c r="A208" s="6" t="s">
        <v>373</v>
      </c>
      <c r="B208" s="23"/>
      <c r="C208" s="25"/>
      <c r="D208" s="25"/>
      <c r="E208" s="11"/>
      <c r="F208" s="23"/>
      <c r="G208" s="2"/>
      <c r="H208" s="2"/>
      <c r="L208" s="2"/>
      <c r="M208" s="2"/>
      <c r="N208" s="2"/>
      <c r="O208" s="2"/>
    </row>
    <row r="209" spans="1:15" ht="16.5">
      <c r="A209" s="30" t="s">
        <v>374</v>
      </c>
      <c r="B209" s="23"/>
      <c r="C209" s="25"/>
      <c r="D209" s="25"/>
      <c r="E209" s="11"/>
      <c r="F209" s="23"/>
      <c r="G209" s="2"/>
      <c r="H209" s="2"/>
      <c r="L209" s="2"/>
      <c r="M209" s="2"/>
      <c r="N209" s="2"/>
      <c r="O209" s="2"/>
    </row>
    <row r="210" spans="1:15" ht="16.5">
      <c r="A210" s="2" t="s">
        <v>375</v>
      </c>
      <c r="B210" s="9" t="s">
        <v>61</v>
      </c>
      <c r="C210" s="10">
        <v>29</v>
      </c>
      <c r="D210" s="10">
        <v>342</v>
      </c>
      <c r="E210" s="11">
        <f aca="true" t="shared" si="56" ref="E210:E212">IF(C210=0,0,D210/C210)</f>
        <v>11.793103448275861</v>
      </c>
      <c r="F210" s="12">
        <f aca="true" t="shared" si="57" ref="F210:F212">IF(C210=0,0,C210)</f>
        <v>29</v>
      </c>
      <c r="G210" s="12">
        <f aca="true" t="shared" si="58" ref="G210:G212">IF(D210=0,0,IF(D210&lt;750,D210*1.05,D210*1.1))</f>
        <v>359.1</v>
      </c>
      <c r="I210" s="3">
        <v>45</v>
      </c>
      <c r="J210" s="3">
        <v>324</v>
      </c>
      <c r="K210" s="4" t="s">
        <v>376</v>
      </c>
      <c r="L210" s="15"/>
      <c r="M210" s="15"/>
      <c r="N210" s="15"/>
      <c r="O210" s="15"/>
    </row>
    <row r="211" spans="1:15" ht="16.5">
      <c r="A211" s="13" t="s">
        <v>377</v>
      </c>
      <c r="B211" s="9" t="s">
        <v>34</v>
      </c>
      <c r="C211" s="10">
        <v>52</v>
      </c>
      <c r="D211" s="10">
        <v>713</v>
      </c>
      <c r="E211" s="14">
        <f t="shared" si="56"/>
        <v>13.711538461538462</v>
      </c>
      <c r="F211" s="12">
        <f t="shared" si="57"/>
        <v>52</v>
      </c>
      <c r="G211" s="12">
        <f t="shared" si="58"/>
        <v>748.65</v>
      </c>
      <c r="H211" s="15"/>
      <c r="I211" s="15">
        <v>43</v>
      </c>
      <c r="J211" s="15">
        <v>313</v>
      </c>
      <c r="K211" s="4" t="s">
        <v>378</v>
      </c>
      <c r="L211" s="15"/>
      <c r="M211" s="15"/>
      <c r="N211" s="15"/>
      <c r="O211" s="15"/>
    </row>
    <row r="212" spans="1:11" ht="16.5">
      <c r="A212" s="2" t="s">
        <v>379</v>
      </c>
      <c r="B212" s="2" t="s">
        <v>31</v>
      </c>
      <c r="C212" s="10">
        <v>64</v>
      </c>
      <c r="D212" s="10">
        <v>2307</v>
      </c>
      <c r="E212" s="14">
        <f t="shared" si="56"/>
        <v>36.046875</v>
      </c>
      <c r="F212" s="12">
        <f t="shared" si="57"/>
        <v>64</v>
      </c>
      <c r="G212" s="12">
        <f t="shared" si="58"/>
        <v>2537.7000000000003</v>
      </c>
      <c r="I212" s="3">
        <v>234</v>
      </c>
      <c r="J212" s="3">
        <v>442</v>
      </c>
      <c r="K212" s="4" t="s">
        <v>380</v>
      </c>
    </row>
    <row r="213" spans="1:13" s="21" customFormat="1" ht="16.5">
      <c r="A213" s="16" t="s">
        <v>381</v>
      </c>
      <c r="B213" s="9" t="s">
        <v>82</v>
      </c>
      <c r="C213" s="10">
        <v>74</v>
      </c>
      <c r="D213" s="10">
        <v>2454</v>
      </c>
      <c r="E213" s="11">
        <v>33.16216216216216</v>
      </c>
      <c r="F213" s="12">
        <v>74</v>
      </c>
      <c r="G213" s="12">
        <v>2699.4</v>
      </c>
      <c r="H213" s="17"/>
      <c r="I213" s="18">
        <v>54</v>
      </c>
      <c r="J213" s="3">
        <v>424</v>
      </c>
      <c r="K213" s="4" t="s">
        <v>382</v>
      </c>
      <c r="L213" s="16"/>
      <c r="M213" s="16"/>
    </row>
    <row r="214" spans="1:15" s="15" customFormat="1" ht="16.5">
      <c r="A214" s="2" t="s">
        <v>383</v>
      </c>
      <c r="B214" s="9" t="s">
        <v>34</v>
      </c>
      <c r="C214" s="10">
        <v>75</v>
      </c>
      <c r="D214" s="10">
        <v>1560</v>
      </c>
      <c r="E214" s="11">
        <f aca="true" t="shared" si="59" ref="E214:E216">IF(C214=0,0,D214/C214)</f>
        <v>20.8</v>
      </c>
      <c r="F214" s="12">
        <f aca="true" t="shared" si="60" ref="F214:F216">IF(C214=0,0,C214)</f>
        <v>75</v>
      </c>
      <c r="G214" s="12">
        <f aca="true" t="shared" si="61" ref="G214:G216">IF(D214=0,0,IF(D214&lt;750,D214*1.05,D214*1.1))</f>
        <v>1716.0000000000002</v>
      </c>
      <c r="H214" s="1"/>
      <c r="I214" s="3">
        <v>231</v>
      </c>
      <c r="J214" s="3">
        <v>330</v>
      </c>
      <c r="K214" s="4" t="s">
        <v>384</v>
      </c>
      <c r="L214" s="2"/>
      <c r="M214" s="2"/>
      <c r="N214" s="2"/>
      <c r="O214" s="2"/>
    </row>
    <row r="215" spans="1:11" s="15" customFormat="1" ht="16.5">
      <c r="A215" s="13" t="s">
        <v>385</v>
      </c>
      <c r="B215" s="9" t="s">
        <v>90</v>
      </c>
      <c r="C215" s="10">
        <v>80</v>
      </c>
      <c r="D215" s="10">
        <v>2201</v>
      </c>
      <c r="E215" s="14">
        <f t="shared" si="59"/>
        <v>27.5125</v>
      </c>
      <c r="F215" s="12">
        <f t="shared" si="60"/>
        <v>80</v>
      </c>
      <c r="G215" s="12">
        <f t="shared" si="61"/>
        <v>2421.1000000000004</v>
      </c>
      <c r="I215" s="3">
        <v>23</v>
      </c>
      <c r="J215" s="3">
        <v>542</v>
      </c>
      <c r="K215" s="4" t="s">
        <v>386</v>
      </c>
    </row>
    <row r="216" spans="1:11" ht="16.5">
      <c r="A216" s="2" t="s">
        <v>387</v>
      </c>
      <c r="B216" s="9" t="s">
        <v>43</v>
      </c>
      <c r="C216" s="10">
        <v>79</v>
      </c>
      <c r="D216" s="10">
        <v>1061</v>
      </c>
      <c r="E216" s="11">
        <f t="shared" si="59"/>
        <v>13.430379746835444</v>
      </c>
      <c r="F216" s="12">
        <f t="shared" si="60"/>
        <v>79</v>
      </c>
      <c r="G216" s="12">
        <f t="shared" si="61"/>
        <v>1167.1000000000001</v>
      </c>
      <c r="I216" s="3">
        <v>34</v>
      </c>
      <c r="J216" s="3">
        <v>543</v>
      </c>
      <c r="K216" s="4" t="s">
        <v>388</v>
      </c>
    </row>
    <row r="217" spans="1:15" ht="16.5">
      <c r="A217" s="16" t="s">
        <v>389</v>
      </c>
      <c r="B217" s="9" t="s">
        <v>232</v>
      </c>
      <c r="C217" s="10">
        <v>76</v>
      </c>
      <c r="D217" s="10">
        <v>1636</v>
      </c>
      <c r="E217" s="11">
        <v>21.526315789473685</v>
      </c>
      <c r="F217" s="12">
        <v>76</v>
      </c>
      <c r="G217" s="12">
        <v>1799.6</v>
      </c>
      <c r="H217" s="16"/>
      <c r="I217" s="18">
        <v>435</v>
      </c>
      <c r="J217" s="3">
        <v>313</v>
      </c>
      <c r="K217" s="4" t="s">
        <v>390</v>
      </c>
      <c r="L217" s="15"/>
      <c r="M217" s="15"/>
      <c r="N217" s="15"/>
      <c r="O217" s="15"/>
    </row>
    <row r="218" spans="1:15" ht="16.5">
      <c r="A218" s="2" t="s">
        <v>391</v>
      </c>
      <c r="B218" s="9" t="s">
        <v>283</v>
      </c>
      <c r="C218" s="10">
        <v>48</v>
      </c>
      <c r="D218" s="10">
        <v>702</v>
      </c>
      <c r="E218" s="11">
        <f aca="true" t="shared" si="62" ref="E218:E221">IF(C218=0,0,D218/C218)</f>
        <v>14.625</v>
      </c>
      <c r="F218" s="12">
        <f aca="true" t="shared" si="63" ref="F218:F223">IF(C218=0,0,C218)</f>
        <v>48</v>
      </c>
      <c r="G218" s="12">
        <f aca="true" t="shared" si="64" ref="G218:G223">IF(D218=0,0,IF(D218&lt;750,D218*1.05,D218*1.1))</f>
        <v>737.1</v>
      </c>
      <c r="I218" s="3">
        <v>12</v>
      </c>
      <c r="J218" s="3">
        <v>341</v>
      </c>
      <c r="K218" s="4" t="s">
        <v>392</v>
      </c>
      <c r="L218" s="15"/>
      <c r="M218" s="15"/>
      <c r="N218" s="15"/>
      <c r="O218" s="15"/>
    </row>
    <row r="219" spans="1:15" ht="16.5">
      <c r="A219" s="13" t="s">
        <v>393</v>
      </c>
      <c r="B219" s="9" t="s">
        <v>16</v>
      </c>
      <c r="C219" s="10">
        <v>41</v>
      </c>
      <c r="D219" s="10">
        <v>694</v>
      </c>
      <c r="E219" s="14">
        <f t="shared" si="62"/>
        <v>16.926829268292682</v>
      </c>
      <c r="F219" s="12">
        <f t="shared" si="63"/>
        <v>41</v>
      </c>
      <c r="G219" s="12">
        <f t="shared" si="64"/>
        <v>728.7</v>
      </c>
      <c r="H219" s="15"/>
      <c r="I219" s="18">
        <v>32</v>
      </c>
      <c r="J219" s="3">
        <v>432</v>
      </c>
      <c r="K219" s="4" t="s">
        <v>394</v>
      </c>
      <c r="L219" s="15"/>
      <c r="M219" s="15"/>
      <c r="N219" s="15"/>
      <c r="O219" s="15"/>
    </row>
    <row r="220" spans="1:15" ht="16.5">
      <c r="A220" s="13" t="s">
        <v>395</v>
      </c>
      <c r="B220" s="9" t="s">
        <v>232</v>
      </c>
      <c r="C220" s="10">
        <v>78</v>
      </c>
      <c r="D220" s="10">
        <v>1663</v>
      </c>
      <c r="E220" s="14">
        <f t="shared" si="62"/>
        <v>21.32051282051282</v>
      </c>
      <c r="F220" s="12">
        <f t="shared" si="63"/>
        <v>78</v>
      </c>
      <c r="G220" s="12">
        <f t="shared" si="64"/>
        <v>1829.3000000000002</v>
      </c>
      <c r="H220" s="15"/>
      <c r="I220" s="3">
        <v>213</v>
      </c>
      <c r="J220" s="3">
        <v>331</v>
      </c>
      <c r="K220" s="4" t="s">
        <v>80</v>
      </c>
      <c r="L220" s="15"/>
      <c r="M220" s="15"/>
      <c r="N220" s="15"/>
      <c r="O220" s="15"/>
    </row>
    <row r="221" spans="1:11" s="15" customFormat="1" ht="16.5">
      <c r="A221" s="13" t="s">
        <v>396</v>
      </c>
      <c r="B221" s="9" t="s">
        <v>90</v>
      </c>
      <c r="C221" s="10">
        <v>68</v>
      </c>
      <c r="D221" s="10">
        <v>1484</v>
      </c>
      <c r="E221" s="14">
        <f t="shared" si="62"/>
        <v>21.823529411764707</v>
      </c>
      <c r="F221" s="12">
        <f t="shared" si="63"/>
        <v>68</v>
      </c>
      <c r="G221" s="12">
        <f t="shared" si="64"/>
        <v>1632.4</v>
      </c>
      <c r="I221" s="15">
        <v>21</v>
      </c>
      <c r="J221" s="15">
        <v>331</v>
      </c>
      <c r="K221" s="4" t="s">
        <v>397</v>
      </c>
    </row>
    <row r="222" spans="1:11" ht="16.5">
      <c r="A222" s="2" t="s">
        <v>398</v>
      </c>
      <c r="B222" s="9" t="s">
        <v>151</v>
      </c>
      <c r="C222" s="10">
        <v>52</v>
      </c>
      <c r="D222" s="10">
        <v>1134</v>
      </c>
      <c r="E222" s="11">
        <v>28.275862068965516</v>
      </c>
      <c r="F222" s="12">
        <f t="shared" si="63"/>
        <v>52</v>
      </c>
      <c r="G222" s="12">
        <f t="shared" si="64"/>
        <v>1247.4</v>
      </c>
      <c r="H222" s="23"/>
      <c r="I222" s="3">
        <v>54</v>
      </c>
      <c r="J222" s="3">
        <v>314</v>
      </c>
      <c r="K222" s="4" t="s">
        <v>399</v>
      </c>
    </row>
    <row r="223" spans="1:11" ht="16.5">
      <c r="A223" s="2" t="s">
        <v>400</v>
      </c>
      <c r="B223" s="9" t="s">
        <v>24</v>
      </c>
      <c r="C223" s="10">
        <v>38</v>
      </c>
      <c r="D223" s="10">
        <v>1423</v>
      </c>
      <c r="E223" s="11">
        <f>IF(C223=0,0,D223/C223)</f>
        <v>37.44736842105263</v>
      </c>
      <c r="F223" s="12">
        <f t="shared" si="63"/>
        <v>38</v>
      </c>
      <c r="G223" s="12">
        <f t="shared" si="64"/>
        <v>1565.3000000000002</v>
      </c>
      <c r="H223" s="23"/>
      <c r="I223" s="3">
        <v>1</v>
      </c>
      <c r="J223" s="3">
        <v>462</v>
      </c>
      <c r="K223" s="4" t="s">
        <v>401</v>
      </c>
    </row>
    <row r="224" spans="1:15" ht="16.5">
      <c r="A224" s="13" t="s">
        <v>402</v>
      </c>
      <c r="B224" s="9" t="s">
        <v>58</v>
      </c>
      <c r="C224" s="10">
        <v>51</v>
      </c>
      <c r="D224" s="10">
        <v>876</v>
      </c>
      <c r="E224" s="14">
        <v>17.176470588235293</v>
      </c>
      <c r="F224" s="12">
        <v>51</v>
      </c>
      <c r="G224" s="12">
        <v>963.6</v>
      </c>
      <c r="H224" s="15"/>
      <c r="I224" s="3">
        <v>54</v>
      </c>
      <c r="J224" s="3">
        <v>314</v>
      </c>
      <c r="K224" s="4" t="s">
        <v>403</v>
      </c>
      <c r="L224" s="15"/>
      <c r="M224" s="15"/>
      <c r="N224" s="15"/>
      <c r="O224" s="15"/>
    </row>
    <row r="225" spans="1:11" s="19" customFormat="1" ht="16.5">
      <c r="A225" s="16" t="s">
        <v>404</v>
      </c>
      <c r="B225" s="9" t="s">
        <v>151</v>
      </c>
      <c r="C225" s="10">
        <v>76</v>
      </c>
      <c r="D225" s="10">
        <v>2683</v>
      </c>
      <c r="E225" s="11">
        <v>35.30263157894737</v>
      </c>
      <c r="F225" s="12">
        <v>76</v>
      </c>
      <c r="G225" s="12">
        <v>2951.3</v>
      </c>
      <c r="I225" s="18">
        <v>435</v>
      </c>
      <c r="J225" s="3">
        <v>424</v>
      </c>
      <c r="K225" s="4" t="s">
        <v>405</v>
      </c>
    </row>
    <row r="226" spans="1:11" s="21" customFormat="1" ht="16.5">
      <c r="A226" s="20" t="s">
        <v>406</v>
      </c>
      <c r="B226" s="9" t="s">
        <v>49</v>
      </c>
      <c r="C226" s="10">
        <v>76</v>
      </c>
      <c r="D226" s="10">
        <v>1209</v>
      </c>
      <c r="E226" s="14">
        <f>IF(C226=0,0,D226/C226)</f>
        <v>15.907894736842104</v>
      </c>
      <c r="F226" s="12">
        <f>IF(C226=0,0,C226)</f>
        <v>76</v>
      </c>
      <c r="G226" s="12">
        <f>IF(D226=0,0,IF(D226&lt;750,D226*1.05,D226*1.1))</f>
        <v>1329.9</v>
      </c>
      <c r="I226" s="22">
        <v>54</v>
      </c>
      <c r="J226" s="3">
        <v>314</v>
      </c>
      <c r="K226" s="4" t="s">
        <v>407</v>
      </c>
    </row>
    <row r="227" spans="1:15" ht="16.5">
      <c r="A227" s="20" t="s">
        <v>408</v>
      </c>
      <c r="B227" s="9" t="s">
        <v>58</v>
      </c>
      <c r="C227" s="10">
        <v>59</v>
      </c>
      <c r="D227" s="10">
        <v>646</v>
      </c>
      <c r="E227" s="14">
        <v>10.94915254237288</v>
      </c>
      <c r="F227" s="12">
        <v>59</v>
      </c>
      <c r="G227" s="12">
        <v>678.3</v>
      </c>
      <c r="H227" s="21"/>
      <c r="I227" s="22">
        <v>34</v>
      </c>
      <c r="J227" s="3">
        <v>533</v>
      </c>
      <c r="K227" s="4" t="s">
        <v>409</v>
      </c>
      <c r="L227" s="15"/>
      <c r="M227" s="15"/>
      <c r="N227" s="15"/>
      <c r="O227" s="15"/>
    </row>
    <row r="228" spans="1:15" ht="16.5">
      <c r="A228" s="24" t="s">
        <v>73</v>
      </c>
      <c r="B228" s="31"/>
      <c r="C228" s="25"/>
      <c r="D228" s="26">
        <f>SUM(D210:D227)</f>
        <v>24788</v>
      </c>
      <c r="E228" s="27"/>
      <c r="F228" s="23"/>
      <c r="G228" s="28">
        <f>SUM(G210:G227)</f>
        <v>27111.950000000004</v>
      </c>
      <c r="H228" s="28"/>
      <c r="L228" s="2"/>
      <c r="M228" s="2"/>
      <c r="N228" s="2"/>
      <c r="O228" s="2"/>
    </row>
    <row r="229" spans="1:15" ht="16.5">
      <c r="A229" s="24"/>
      <c r="B229" s="31"/>
      <c r="C229" s="25"/>
      <c r="D229" s="26"/>
      <c r="E229" s="27"/>
      <c r="F229" s="23"/>
      <c r="G229" s="28"/>
      <c r="H229" s="28"/>
      <c r="L229" s="2"/>
      <c r="M229" s="2"/>
      <c r="N229" s="2"/>
      <c r="O229" s="2"/>
    </row>
    <row r="230" spans="1:15" ht="16.5">
      <c r="A230" s="24"/>
      <c r="B230" s="31"/>
      <c r="C230" s="25"/>
      <c r="D230" s="26"/>
      <c r="E230" s="27"/>
      <c r="F230" s="23"/>
      <c r="G230" s="28"/>
      <c r="H230" s="28"/>
      <c r="L230" s="2"/>
      <c r="M230" s="2"/>
      <c r="N230" s="2"/>
      <c r="O230" s="2"/>
    </row>
    <row r="231" spans="1:15" ht="16.5">
      <c r="A231" s="6" t="s">
        <v>410</v>
      </c>
      <c r="B231" s="31"/>
      <c r="C231" s="25"/>
      <c r="D231" s="26"/>
      <c r="E231" s="27"/>
      <c r="F231" s="23"/>
      <c r="G231" s="28"/>
      <c r="H231" s="28"/>
      <c r="L231" s="2"/>
      <c r="M231" s="2"/>
      <c r="N231" s="2"/>
      <c r="O231" s="2"/>
    </row>
    <row r="232" spans="1:15" ht="16.5">
      <c r="A232" s="30" t="s">
        <v>411</v>
      </c>
      <c r="B232" s="31"/>
      <c r="C232" s="25"/>
      <c r="D232" s="26"/>
      <c r="E232" s="27"/>
      <c r="F232" s="23"/>
      <c r="G232" s="28"/>
      <c r="H232" s="28"/>
      <c r="L232" s="2"/>
      <c r="M232" s="2"/>
      <c r="N232" s="2"/>
      <c r="O232" s="2"/>
    </row>
    <row r="233" spans="1:15" ht="16.5">
      <c r="A233" s="13" t="s">
        <v>412</v>
      </c>
      <c r="B233" s="9" t="s">
        <v>46</v>
      </c>
      <c r="C233" s="10">
        <v>74</v>
      </c>
      <c r="D233" s="10">
        <v>1408</v>
      </c>
      <c r="E233" s="14">
        <f aca="true" t="shared" si="65" ref="E233:E235">IF(C233=0,0,D233/C233)</f>
        <v>19.027027027027028</v>
      </c>
      <c r="F233" s="12">
        <f aca="true" t="shared" si="66" ref="F233:F235">IF(C233=0,0,C233)</f>
        <v>74</v>
      </c>
      <c r="G233" s="12">
        <f aca="true" t="shared" si="67" ref="G233:G235">IF(D233=0,0,IF(D233&lt;750,D233*1.05,D233*1.1))</f>
        <v>1548.8000000000002</v>
      </c>
      <c r="H233" s="12"/>
      <c r="I233" s="18">
        <v>23</v>
      </c>
      <c r="J233" s="18">
        <v>542</v>
      </c>
      <c r="K233" s="4" t="s">
        <v>413</v>
      </c>
      <c r="L233" s="15"/>
      <c r="M233" s="15"/>
      <c r="N233" s="15"/>
      <c r="O233" s="15"/>
    </row>
    <row r="234" spans="1:15" s="15" customFormat="1" ht="16.5">
      <c r="A234" s="2" t="s">
        <v>414</v>
      </c>
      <c r="B234" s="9" t="s">
        <v>28</v>
      </c>
      <c r="C234" s="10">
        <v>76</v>
      </c>
      <c r="D234" s="10">
        <v>2230</v>
      </c>
      <c r="E234" s="11">
        <f t="shared" si="65"/>
        <v>29.342105263157894</v>
      </c>
      <c r="F234" s="12">
        <f t="shared" si="66"/>
        <v>76</v>
      </c>
      <c r="G234" s="12">
        <f t="shared" si="67"/>
        <v>2453</v>
      </c>
      <c r="H234" s="1"/>
      <c r="I234" s="3">
        <v>231</v>
      </c>
      <c r="J234" s="3">
        <v>320</v>
      </c>
      <c r="K234" s="4" t="s">
        <v>415</v>
      </c>
      <c r="L234" s="1"/>
      <c r="M234" s="1"/>
      <c r="N234" s="1"/>
      <c r="O234" s="1"/>
    </row>
    <row r="235" spans="1:15" ht="16.5">
      <c r="A235" s="2" t="s">
        <v>416</v>
      </c>
      <c r="B235" s="9" t="s">
        <v>98</v>
      </c>
      <c r="C235" s="10">
        <v>78</v>
      </c>
      <c r="D235" s="10">
        <v>1353</v>
      </c>
      <c r="E235" s="11">
        <f t="shared" si="65"/>
        <v>17.346153846153847</v>
      </c>
      <c r="F235" s="12">
        <f t="shared" si="66"/>
        <v>78</v>
      </c>
      <c r="G235" s="12">
        <f t="shared" si="67"/>
        <v>1488.3000000000002</v>
      </c>
      <c r="I235" s="3">
        <v>34</v>
      </c>
      <c r="J235" s="3">
        <v>433</v>
      </c>
      <c r="K235" s="4" t="s">
        <v>417</v>
      </c>
      <c r="L235" s="15"/>
      <c r="M235" s="15"/>
      <c r="N235" s="15"/>
      <c r="O235" s="15"/>
    </row>
    <row r="236" spans="1:15" ht="16.5">
      <c r="A236" s="2" t="s">
        <v>418</v>
      </c>
      <c r="B236" s="9" t="s">
        <v>232</v>
      </c>
      <c r="C236" s="10">
        <v>46</v>
      </c>
      <c r="D236" s="10">
        <v>820</v>
      </c>
      <c r="E236" s="11">
        <v>17.82608695652174</v>
      </c>
      <c r="F236" s="12">
        <v>46</v>
      </c>
      <c r="G236" s="12">
        <v>902.0000000000001</v>
      </c>
      <c r="I236" s="3">
        <v>1</v>
      </c>
      <c r="J236" s="3">
        <v>340</v>
      </c>
      <c r="K236" s="4" t="s">
        <v>419</v>
      </c>
      <c r="L236" s="15"/>
      <c r="M236" s="15"/>
      <c r="N236" s="15"/>
      <c r="O236" s="15"/>
    </row>
    <row r="237" spans="1:15" ht="16.5">
      <c r="A237" s="2" t="s">
        <v>420</v>
      </c>
      <c r="B237" s="9" t="s">
        <v>24</v>
      </c>
      <c r="C237" s="10">
        <v>81</v>
      </c>
      <c r="D237" s="10">
        <v>2252</v>
      </c>
      <c r="E237" s="11">
        <f aca="true" t="shared" si="68" ref="E237:E244">IF(C237=0,0,D237/C237)</f>
        <v>27.80246913580247</v>
      </c>
      <c r="F237" s="12">
        <f aca="true" t="shared" si="69" ref="F237:F244">IF(C237=0,0,C237)</f>
        <v>81</v>
      </c>
      <c r="G237" s="12">
        <f aca="true" t="shared" si="70" ref="G237:G244">IF(D237=0,0,IF(D237&lt;750,D237*1.05,D237*1.1))</f>
        <v>2477.2000000000003</v>
      </c>
      <c r="I237" s="3">
        <v>435</v>
      </c>
      <c r="J237" s="3">
        <v>424</v>
      </c>
      <c r="K237" s="4" t="s">
        <v>421</v>
      </c>
      <c r="L237" s="15"/>
      <c r="M237" s="15"/>
      <c r="N237" s="15"/>
      <c r="O237" s="15"/>
    </row>
    <row r="238" spans="1:15" s="15" customFormat="1" ht="16.5">
      <c r="A238" s="2" t="s">
        <v>422</v>
      </c>
      <c r="B238" s="9" t="s">
        <v>16</v>
      </c>
      <c r="C238" s="10">
        <v>61</v>
      </c>
      <c r="D238" s="10">
        <v>1659</v>
      </c>
      <c r="E238" s="11">
        <f t="shared" si="68"/>
        <v>27.19672131147541</v>
      </c>
      <c r="F238" s="12">
        <f t="shared" si="69"/>
        <v>61</v>
      </c>
      <c r="G238" s="12">
        <f t="shared" si="70"/>
        <v>1824.9</v>
      </c>
      <c r="H238" s="1"/>
      <c r="I238" s="3">
        <v>45</v>
      </c>
      <c r="J238" s="3">
        <v>425</v>
      </c>
      <c r="K238" s="4" t="s">
        <v>423</v>
      </c>
      <c r="L238" s="2"/>
      <c r="M238" s="2"/>
      <c r="N238" s="2"/>
      <c r="O238" s="2"/>
    </row>
    <row r="239" spans="1:11" ht="16.5">
      <c r="A239" s="2" t="s">
        <v>424</v>
      </c>
      <c r="B239" s="9" t="s">
        <v>105</v>
      </c>
      <c r="C239" s="10">
        <v>80</v>
      </c>
      <c r="D239" s="10">
        <v>2779</v>
      </c>
      <c r="E239" s="11">
        <f t="shared" si="68"/>
        <v>34.7375</v>
      </c>
      <c r="F239" s="12">
        <f t="shared" si="69"/>
        <v>80</v>
      </c>
      <c r="G239" s="12">
        <f t="shared" si="70"/>
        <v>3056.9</v>
      </c>
      <c r="I239" s="3">
        <v>231</v>
      </c>
      <c r="J239" s="3">
        <v>643</v>
      </c>
      <c r="K239" s="4" t="s">
        <v>425</v>
      </c>
    </row>
    <row r="240" spans="1:11" ht="16.5">
      <c r="A240" s="2" t="s">
        <v>426</v>
      </c>
      <c r="B240" s="9" t="s">
        <v>90</v>
      </c>
      <c r="C240" s="10">
        <v>55</v>
      </c>
      <c r="D240" s="10">
        <v>1075</v>
      </c>
      <c r="E240" s="11">
        <f t="shared" si="68"/>
        <v>19.545454545454547</v>
      </c>
      <c r="F240" s="12">
        <f t="shared" si="69"/>
        <v>55</v>
      </c>
      <c r="G240" s="12">
        <f t="shared" si="70"/>
        <v>1182.5</v>
      </c>
      <c r="I240" s="3">
        <v>34</v>
      </c>
      <c r="J240" s="3">
        <v>442</v>
      </c>
      <c r="K240" s="4" t="s">
        <v>427</v>
      </c>
    </row>
    <row r="241" spans="1:15" ht="16.5">
      <c r="A241" s="13" t="s">
        <v>428</v>
      </c>
      <c r="B241" s="9" t="s">
        <v>52</v>
      </c>
      <c r="C241" s="10">
        <v>54</v>
      </c>
      <c r="D241" s="10">
        <v>878</v>
      </c>
      <c r="E241" s="14">
        <f t="shared" si="68"/>
        <v>16.25925925925926</v>
      </c>
      <c r="F241" s="12">
        <f t="shared" si="69"/>
        <v>54</v>
      </c>
      <c r="G241" s="12">
        <f t="shared" si="70"/>
        <v>965.8000000000001</v>
      </c>
      <c r="H241" s="15"/>
      <c r="I241" s="3">
        <v>34</v>
      </c>
      <c r="J241" s="3">
        <v>434</v>
      </c>
      <c r="K241" s="4" t="s">
        <v>429</v>
      </c>
      <c r="L241" s="15"/>
      <c r="M241" s="15"/>
      <c r="N241" s="15"/>
      <c r="O241" s="15"/>
    </row>
    <row r="242" spans="1:11" ht="16.5">
      <c r="A242" s="2" t="s">
        <v>430</v>
      </c>
      <c r="B242" s="9" t="s">
        <v>321</v>
      </c>
      <c r="C242" s="10">
        <v>66</v>
      </c>
      <c r="D242" s="10">
        <v>1455</v>
      </c>
      <c r="E242" s="11">
        <f t="shared" si="68"/>
        <v>22.045454545454547</v>
      </c>
      <c r="F242" s="12">
        <f t="shared" si="69"/>
        <v>66</v>
      </c>
      <c r="G242" s="12">
        <f t="shared" si="70"/>
        <v>1600.5000000000002</v>
      </c>
      <c r="I242" s="3">
        <v>12</v>
      </c>
      <c r="J242" s="3">
        <v>321</v>
      </c>
      <c r="K242" s="4" t="s">
        <v>296</v>
      </c>
    </row>
    <row r="243" spans="1:13" s="19" customFormat="1" ht="16.5">
      <c r="A243" s="20" t="s">
        <v>431</v>
      </c>
      <c r="B243" s="9" t="s">
        <v>58</v>
      </c>
      <c r="C243" s="10">
        <v>26</v>
      </c>
      <c r="D243" s="10">
        <v>387</v>
      </c>
      <c r="E243" s="14">
        <f t="shared" si="68"/>
        <v>14.884615384615385</v>
      </c>
      <c r="F243" s="12">
        <f t="shared" si="69"/>
        <v>26</v>
      </c>
      <c r="G243" s="12">
        <f t="shared" si="70"/>
        <v>406.35</v>
      </c>
      <c r="H243" s="21"/>
      <c r="I243" s="3">
        <v>342</v>
      </c>
      <c r="J243" s="3">
        <v>534</v>
      </c>
      <c r="K243" s="4" t="s">
        <v>432</v>
      </c>
      <c r="L243" s="21"/>
      <c r="M243" s="21"/>
    </row>
    <row r="244" spans="1:15" ht="16.5">
      <c r="A244" s="13" t="s">
        <v>433</v>
      </c>
      <c r="B244" s="9" t="s">
        <v>98</v>
      </c>
      <c r="C244" s="10">
        <v>41</v>
      </c>
      <c r="D244" s="10">
        <v>383</v>
      </c>
      <c r="E244" s="14">
        <f t="shared" si="68"/>
        <v>9.341463414634147</v>
      </c>
      <c r="F244" s="12">
        <f t="shared" si="69"/>
        <v>41</v>
      </c>
      <c r="G244" s="12">
        <f t="shared" si="70"/>
        <v>402.15000000000003</v>
      </c>
      <c r="H244" s="15"/>
      <c r="I244" s="3">
        <v>23</v>
      </c>
      <c r="J244" s="3">
        <v>331</v>
      </c>
      <c r="K244" s="4" t="s">
        <v>434</v>
      </c>
      <c r="L244" s="38"/>
      <c r="M244" s="13"/>
      <c r="N244" s="13"/>
      <c r="O244" s="13"/>
    </row>
    <row r="245" spans="1:15" ht="16.5">
      <c r="A245" s="20" t="s">
        <v>435</v>
      </c>
      <c r="B245" s="9" t="s">
        <v>110</v>
      </c>
      <c r="C245" s="10">
        <v>37</v>
      </c>
      <c r="D245" s="10">
        <v>369</v>
      </c>
      <c r="E245" s="14">
        <v>9.972972972972974</v>
      </c>
      <c r="F245" s="12">
        <v>37</v>
      </c>
      <c r="G245" s="12">
        <v>387.45</v>
      </c>
      <c r="H245" s="21"/>
      <c r="I245" s="22">
        <v>45</v>
      </c>
      <c r="J245" s="3">
        <v>314</v>
      </c>
      <c r="K245" s="4" t="s">
        <v>436</v>
      </c>
      <c r="L245" s="15"/>
      <c r="M245" s="15"/>
      <c r="N245" s="15"/>
      <c r="O245" s="15"/>
    </row>
    <row r="246" spans="1:11" s="15" customFormat="1" ht="16.5">
      <c r="A246" s="13" t="s">
        <v>437</v>
      </c>
      <c r="B246" s="9" t="s">
        <v>110</v>
      </c>
      <c r="C246" s="10">
        <v>78</v>
      </c>
      <c r="D246" s="10">
        <v>2278</v>
      </c>
      <c r="E246" s="14">
        <f>IF(C246=0,0,D246/C246)</f>
        <v>29.205128205128204</v>
      </c>
      <c r="F246" s="12">
        <f>IF(C246=0,0,C246)</f>
        <v>78</v>
      </c>
      <c r="G246" s="12">
        <f>IF(D246=0,0,IF(D246&lt;750,D246*1.05,D246*1.1))</f>
        <v>2505.8</v>
      </c>
      <c r="I246" s="15">
        <v>213</v>
      </c>
      <c r="J246" s="3">
        <v>451</v>
      </c>
      <c r="K246" s="4" t="s">
        <v>438</v>
      </c>
    </row>
    <row r="247" spans="1:15" ht="16.5">
      <c r="A247" s="2" t="s">
        <v>439</v>
      </c>
      <c r="B247" s="9" t="s">
        <v>151</v>
      </c>
      <c r="C247" s="10">
        <v>56</v>
      </c>
      <c r="D247" s="10">
        <v>1158</v>
      </c>
      <c r="E247" s="11">
        <v>20.678571428571427</v>
      </c>
      <c r="F247" s="12">
        <v>56</v>
      </c>
      <c r="G247" s="12">
        <v>1273.8000000000002</v>
      </c>
      <c r="H247" s="23"/>
      <c r="I247" s="3">
        <v>23</v>
      </c>
      <c r="J247" s="3">
        <v>452</v>
      </c>
      <c r="K247" s="4" t="s">
        <v>195</v>
      </c>
      <c r="L247" s="15"/>
      <c r="M247" s="15"/>
      <c r="N247" s="15"/>
      <c r="O247" s="15"/>
    </row>
    <row r="248" spans="1:11" s="21" customFormat="1" ht="16.5">
      <c r="A248" s="20" t="s">
        <v>440</v>
      </c>
      <c r="B248" s="9" t="s">
        <v>16</v>
      </c>
      <c r="C248" s="10">
        <v>51</v>
      </c>
      <c r="D248" s="10">
        <v>601</v>
      </c>
      <c r="E248" s="14">
        <f aca="true" t="shared" si="71" ref="E248:E249">IF(C248=0,0,D248/C248)</f>
        <v>11.784313725490197</v>
      </c>
      <c r="F248" s="12">
        <f aca="true" t="shared" si="72" ref="F248:F249">IF(C248=0,0,C248)</f>
        <v>51</v>
      </c>
      <c r="G248" s="12">
        <f aca="true" t="shared" si="73" ref="G248:G249">IF(D248=0,0,IF(D248&lt;750,D248*1.05,D248*1.1))</f>
        <v>631.0500000000001</v>
      </c>
      <c r="I248" s="22">
        <v>45</v>
      </c>
      <c r="J248" s="3">
        <v>324</v>
      </c>
      <c r="K248" s="4" t="s">
        <v>441</v>
      </c>
    </row>
    <row r="249" spans="1:11" s="21" customFormat="1" ht="16.5">
      <c r="A249" s="20" t="s">
        <v>442</v>
      </c>
      <c r="B249" s="9" t="s">
        <v>34</v>
      </c>
      <c r="C249" s="10">
        <v>82</v>
      </c>
      <c r="D249" s="10">
        <v>2859</v>
      </c>
      <c r="E249" s="14">
        <f t="shared" si="71"/>
        <v>34.86585365853659</v>
      </c>
      <c r="F249" s="12">
        <f t="shared" si="72"/>
        <v>82</v>
      </c>
      <c r="G249" s="12">
        <f t="shared" si="73"/>
        <v>3144.9</v>
      </c>
      <c r="I249" s="22">
        <v>1</v>
      </c>
      <c r="J249" s="3">
        <v>230</v>
      </c>
      <c r="K249" s="4" t="s">
        <v>101</v>
      </c>
    </row>
    <row r="250" spans="1:15" ht="16.5">
      <c r="A250" s="13" t="s">
        <v>443</v>
      </c>
      <c r="B250" s="9" t="s">
        <v>37</v>
      </c>
      <c r="C250" s="10">
        <v>61</v>
      </c>
      <c r="D250" s="10">
        <v>1095</v>
      </c>
      <c r="E250" s="14">
        <v>17.950819672131146</v>
      </c>
      <c r="F250" s="12">
        <v>61</v>
      </c>
      <c r="G250" s="12">
        <v>1204.5</v>
      </c>
      <c r="H250" s="15"/>
      <c r="I250" s="18">
        <v>231</v>
      </c>
      <c r="J250" s="3">
        <v>322</v>
      </c>
      <c r="K250" s="4" t="s">
        <v>444</v>
      </c>
      <c r="L250" s="15"/>
      <c r="M250" s="15"/>
      <c r="N250" s="15"/>
      <c r="O250" s="15"/>
    </row>
    <row r="251" spans="1:15" ht="16.5">
      <c r="A251" s="24" t="s">
        <v>73</v>
      </c>
      <c r="B251" s="31"/>
      <c r="C251" s="25"/>
      <c r="D251" s="26">
        <f>SUM(D233:D250)</f>
        <v>25039</v>
      </c>
      <c r="E251" s="27"/>
      <c r="F251" s="23"/>
      <c r="G251" s="28">
        <f>SUM(G233:G250)</f>
        <v>27455.9</v>
      </c>
      <c r="H251" s="2"/>
      <c r="L251" s="2"/>
      <c r="M251" s="2"/>
      <c r="N251" s="2"/>
      <c r="O251" s="2"/>
    </row>
    <row r="252" spans="1:11" s="15" customFormat="1" ht="16.5">
      <c r="A252" s="13"/>
      <c r="B252" s="9"/>
      <c r="C252" s="9"/>
      <c r="D252" s="9"/>
      <c r="E252" s="14"/>
      <c r="F252" s="12"/>
      <c r="G252" s="12"/>
      <c r="J252" s="3"/>
      <c r="K252" s="4"/>
    </row>
    <row r="253" spans="1:15" ht="16.5">
      <c r="A253" s="24"/>
      <c r="B253" s="31"/>
      <c r="C253" s="25"/>
      <c r="D253" s="26"/>
      <c r="E253" s="27"/>
      <c r="F253" s="23"/>
      <c r="G253" s="28"/>
      <c r="H253" s="28"/>
      <c r="L253" s="2"/>
      <c r="M253" s="2"/>
      <c r="N253" s="2"/>
      <c r="O253" s="2"/>
    </row>
    <row r="254" spans="1:4" ht="16.5">
      <c r="A254" s="6" t="s">
        <v>445</v>
      </c>
      <c r="C254" s="32"/>
      <c r="D254" s="32"/>
    </row>
    <row r="255" spans="1:4" ht="16.5">
      <c r="A255" s="33" t="s">
        <v>446</v>
      </c>
      <c r="C255" s="32"/>
      <c r="D255" s="32"/>
    </row>
    <row r="256" spans="1:13" s="21" customFormat="1" ht="16.5">
      <c r="A256" s="16" t="s">
        <v>447</v>
      </c>
      <c r="B256" s="9" t="s">
        <v>82</v>
      </c>
      <c r="C256" s="10">
        <v>80</v>
      </c>
      <c r="D256" s="10">
        <v>1590</v>
      </c>
      <c r="E256" s="11">
        <f aca="true" t="shared" si="74" ref="E256:E259">IF(C256=0,0,D256/C256)</f>
        <v>19.875</v>
      </c>
      <c r="F256" s="12">
        <f aca="true" t="shared" si="75" ref="F256:F259">IF(C256=0,0,C256)</f>
        <v>80</v>
      </c>
      <c r="G256" s="12">
        <f aca="true" t="shared" si="76" ref="G256:G259">IF(D256=0,0,IF(D256&lt;750,D256*1.05,D256*1.1))</f>
        <v>1749.0000000000002</v>
      </c>
      <c r="H256" s="19"/>
      <c r="I256" s="22">
        <v>12</v>
      </c>
      <c r="J256" s="3">
        <v>451</v>
      </c>
      <c r="K256" s="4" t="s">
        <v>425</v>
      </c>
      <c r="L256" s="16"/>
      <c r="M256" s="19"/>
    </row>
    <row r="257" spans="1:13" s="21" customFormat="1" ht="16.5">
      <c r="A257" s="16" t="s">
        <v>448</v>
      </c>
      <c r="B257" s="9" t="s">
        <v>270</v>
      </c>
      <c r="C257" s="10">
        <v>47</v>
      </c>
      <c r="D257" s="10">
        <v>765</v>
      </c>
      <c r="E257" s="11">
        <f t="shared" si="74"/>
        <v>16.27659574468085</v>
      </c>
      <c r="F257" s="12">
        <f t="shared" si="75"/>
        <v>47</v>
      </c>
      <c r="G257" s="12">
        <f t="shared" si="76"/>
        <v>841.5000000000001</v>
      </c>
      <c r="H257" s="19"/>
      <c r="I257" s="18">
        <v>5</v>
      </c>
      <c r="J257" s="3">
        <v>315</v>
      </c>
      <c r="K257" s="4" t="s">
        <v>449</v>
      </c>
      <c r="L257" s="19"/>
      <c r="M257" s="19"/>
    </row>
    <row r="258" spans="1:11" s="21" customFormat="1" ht="16.5">
      <c r="A258" s="20" t="s">
        <v>450</v>
      </c>
      <c r="B258" s="9" t="s">
        <v>61</v>
      </c>
      <c r="C258" s="10">
        <v>82</v>
      </c>
      <c r="D258" s="10">
        <v>3013</v>
      </c>
      <c r="E258" s="14">
        <f t="shared" si="74"/>
        <v>36.74390243902439</v>
      </c>
      <c r="F258" s="12">
        <f t="shared" si="75"/>
        <v>82</v>
      </c>
      <c r="G258" s="12">
        <f t="shared" si="76"/>
        <v>3314.3</v>
      </c>
      <c r="I258" s="18">
        <v>213</v>
      </c>
      <c r="J258" s="3">
        <v>331</v>
      </c>
      <c r="K258" s="4" t="s">
        <v>101</v>
      </c>
    </row>
    <row r="259" spans="1:13" s="15" customFormat="1" ht="16.5">
      <c r="A259" s="2" t="s">
        <v>451</v>
      </c>
      <c r="B259" s="9" t="s">
        <v>283</v>
      </c>
      <c r="C259" s="10">
        <v>79</v>
      </c>
      <c r="D259" s="10">
        <v>2170</v>
      </c>
      <c r="E259" s="11">
        <f t="shared" si="74"/>
        <v>27.468354430379748</v>
      </c>
      <c r="F259" s="12">
        <f t="shared" si="75"/>
        <v>79</v>
      </c>
      <c r="G259" s="12">
        <f t="shared" si="76"/>
        <v>2387</v>
      </c>
      <c r="H259" s="1"/>
      <c r="I259" s="3">
        <v>2314</v>
      </c>
      <c r="J259" s="3">
        <v>433</v>
      </c>
      <c r="K259" s="4" t="s">
        <v>452</v>
      </c>
      <c r="L259" s="1"/>
      <c r="M259" s="1"/>
    </row>
    <row r="260" spans="1:13" s="15" customFormat="1" ht="16.5">
      <c r="A260" s="16" t="s">
        <v>453</v>
      </c>
      <c r="B260" s="9" t="s">
        <v>95</v>
      </c>
      <c r="C260" s="10">
        <v>33</v>
      </c>
      <c r="D260" s="10">
        <v>575</v>
      </c>
      <c r="E260" s="11">
        <v>17.424242424242426</v>
      </c>
      <c r="F260" s="12">
        <v>33</v>
      </c>
      <c r="G260" s="12">
        <v>603.75</v>
      </c>
      <c r="H260" s="17"/>
      <c r="I260" s="18">
        <v>21</v>
      </c>
      <c r="J260" s="3">
        <v>330</v>
      </c>
      <c r="K260" s="4" t="s">
        <v>454</v>
      </c>
      <c r="L260" s="1"/>
      <c r="M260" s="1"/>
    </row>
    <row r="261" spans="1:13" s="21" customFormat="1" ht="16.5">
      <c r="A261" s="16" t="s">
        <v>455</v>
      </c>
      <c r="B261" s="9" t="s">
        <v>61</v>
      </c>
      <c r="C261" s="10">
        <v>75</v>
      </c>
      <c r="D261" s="10">
        <v>2687</v>
      </c>
      <c r="E261" s="11">
        <f aca="true" t="shared" si="77" ref="E261:E262">IF(C261=0,0,D261/C261)</f>
        <v>35.82666666666667</v>
      </c>
      <c r="F261" s="12">
        <f aca="true" t="shared" si="78" ref="F261:F262">IF(C261=0,0,C261)</f>
        <v>75</v>
      </c>
      <c r="G261" s="12">
        <f aca="true" t="shared" si="79" ref="G261:G262">IF(D261=0,0,IF(D261&lt;750,D261*1.05,D261*1.1))</f>
        <v>2955.7000000000003</v>
      </c>
      <c r="H261" s="17"/>
      <c r="I261" s="18">
        <v>34</v>
      </c>
      <c r="J261" s="3">
        <v>433</v>
      </c>
      <c r="K261" s="4" t="s">
        <v>456</v>
      </c>
      <c r="L261" s="19"/>
      <c r="M261" s="19"/>
    </row>
    <row r="262" spans="1:13" s="15" customFormat="1" ht="16.5">
      <c r="A262" s="2" t="s">
        <v>457</v>
      </c>
      <c r="B262" s="9" t="s">
        <v>283</v>
      </c>
      <c r="C262" s="10">
        <v>61</v>
      </c>
      <c r="D262" s="10">
        <v>1876</v>
      </c>
      <c r="E262" s="11">
        <f t="shared" si="77"/>
        <v>30.75409836065574</v>
      </c>
      <c r="F262" s="12">
        <f t="shared" si="78"/>
        <v>61</v>
      </c>
      <c r="G262" s="12">
        <f t="shared" si="79"/>
        <v>2063.6000000000004</v>
      </c>
      <c r="H262" s="1"/>
      <c r="I262" s="3">
        <v>5</v>
      </c>
      <c r="J262" s="3">
        <v>425</v>
      </c>
      <c r="K262" s="4" t="s">
        <v>458</v>
      </c>
      <c r="L262" s="1"/>
      <c r="M262" s="1"/>
    </row>
    <row r="263" spans="1:13" s="15" customFormat="1" ht="16.5">
      <c r="A263" s="13" t="s">
        <v>459</v>
      </c>
      <c r="B263" s="9" t="s">
        <v>283</v>
      </c>
      <c r="C263" s="10">
        <v>30</v>
      </c>
      <c r="D263" s="10">
        <v>322</v>
      </c>
      <c r="E263" s="14">
        <v>10.733333333333333</v>
      </c>
      <c r="F263" s="12">
        <v>30</v>
      </c>
      <c r="G263" s="12">
        <v>338.1</v>
      </c>
      <c r="I263" s="3">
        <v>5</v>
      </c>
      <c r="J263" s="3">
        <v>203</v>
      </c>
      <c r="K263" s="4" t="s">
        <v>460</v>
      </c>
      <c r="L263" s="1"/>
      <c r="M263" s="1"/>
    </row>
    <row r="264" spans="1:13" s="15" customFormat="1" ht="16.5">
      <c r="A264" s="20" t="s">
        <v>461</v>
      </c>
      <c r="B264" s="9" t="s">
        <v>283</v>
      </c>
      <c r="C264" s="10">
        <v>50</v>
      </c>
      <c r="D264" s="10">
        <v>953</v>
      </c>
      <c r="E264" s="14">
        <v>19.06</v>
      </c>
      <c r="F264" s="12">
        <v>50</v>
      </c>
      <c r="G264" s="12">
        <v>1048.3000000000002</v>
      </c>
      <c r="H264" s="21"/>
      <c r="I264" s="15">
        <v>32</v>
      </c>
      <c r="J264" s="3">
        <v>332</v>
      </c>
      <c r="K264" s="4" t="s">
        <v>462</v>
      </c>
      <c r="L264" s="1"/>
      <c r="M264" s="1"/>
    </row>
    <row r="265" spans="1:13" s="15" customFormat="1" ht="16.5">
      <c r="A265" s="2" t="s">
        <v>463</v>
      </c>
      <c r="B265" s="9" t="s">
        <v>58</v>
      </c>
      <c r="C265" s="10">
        <v>61</v>
      </c>
      <c r="D265" s="10">
        <v>1418</v>
      </c>
      <c r="E265" s="11">
        <f aca="true" t="shared" si="80" ref="E265:E271">IF(C265=0,0,D265/C265)</f>
        <v>23.24590163934426</v>
      </c>
      <c r="F265" s="12">
        <f aca="true" t="shared" si="81" ref="F265:F271">IF(C265=0,0,C265)</f>
        <v>61</v>
      </c>
      <c r="G265" s="12">
        <f aca="true" t="shared" si="82" ref="G265:G271">IF(D265=0,0,IF(D265&lt;750,D265*1.05,D265*1.1))</f>
        <v>1559.8000000000002</v>
      </c>
      <c r="H265" s="1"/>
      <c r="I265" s="3">
        <v>21</v>
      </c>
      <c r="J265" s="3">
        <v>330</v>
      </c>
      <c r="K265" s="4" t="s">
        <v>464</v>
      </c>
      <c r="L265" s="1"/>
      <c r="M265" s="1"/>
    </row>
    <row r="266" spans="1:11" ht="16.5">
      <c r="A266" s="2" t="s">
        <v>465</v>
      </c>
      <c r="B266" s="9" t="s">
        <v>321</v>
      </c>
      <c r="C266" s="10">
        <v>79</v>
      </c>
      <c r="D266" s="10">
        <v>1300</v>
      </c>
      <c r="E266" s="11">
        <f t="shared" si="80"/>
        <v>16.455696202531644</v>
      </c>
      <c r="F266" s="12">
        <f t="shared" si="81"/>
        <v>79</v>
      </c>
      <c r="G266" s="12">
        <f t="shared" si="82"/>
        <v>1430.0000000000002</v>
      </c>
      <c r="I266" s="3">
        <v>45</v>
      </c>
      <c r="J266" s="3">
        <v>424</v>
      </c>
      <c r="K266" s="4" t="s">
        <v>388</v>
      </c>
    </row>
    <row r="267" spans="1:13" s="15" customFormat="1" ht="16.5">
      <c r="A267" s="2" t="s">
        <v>466</v>
      </c>
      <c r="B267" s="9" t="s">
        <v>34</v>
      </c>
      <c r="C267" s="10">
        <v>77</v>
      </c>
      <c r="D267" s="10">
        <v>1507</v>
      </c>
      <c r="E267" s="11">
        <f t="shared" si="80"/>
        <v>19.571428571428573</v>
      </c>
      <c r="F267" s="12">
        <f t="shared" si="81"/>
        <v>77</v>
      </c>
      <c r="G267" s="12">
        <f t="shared" si="82"/>
        <v>1657.7</v>
      </c>
      <c r="H267" s="1"/>
      <c r="I267" s="3">
        <v>342</v>
      </c>
      <c r="J267" s="3">
        <v>543</v>
      </c>
      <c r="K267" s="4" t="s">
        <v>467</v>
      </c>
      <c r="L267" s="1"/>
      <c r="M267" s="1"/>
    </row>
    <row r="268" spans="1:11" ht="16.5">
      <c r="A268" s="2" t="s">
        <v>468</v>
      </c>
      <c r="B268" s="9" t="s">
        <v>52</v>
      </c>
      <c r="C268" s="10">
        <v>82</v>
      </c>
      <c r="D268" s="10">
        <v>2285</v>
      </c>
      <c r="E268" s="11">
        <f t="shared" si="80"/>
        <v>27.865853658536587</v>
      </c>
      <c r="F268" s="12">
        <f t="shared" si="81"/>
        <v>82</v>
      </c>
      <c r="G268" s="12">
        <f t="shared" si="82"/>
        <v>2513.5</v>
      </c>
      <c r="I268" s="3">
        <v>45</v>
      </c>
      <c r="J268" s="3">
        <v>424</v>
      </c>
      <c r="K268" s="4" t="s">
        <v>101</v>
      </c>
    </row>
    <row r="269" spans="1:11" s="21" customFormat="1" ht="16.5">
      <c r="A269" s="20" t="s">
        <v>469</v>
      </c>
      <c r="B269" s="9" t="s">
        <v>321</v>
      </c>
      <c r="C269" s="10">
        <v>82</v>
      </c>
      <c r="D269" s="10">
        <v>2564</v>
      </c>
      <c r="E269" s="14">
        <f t="shared" si="80"/>
        <v>31.26829268292683</v>
      </c>
      <c r="F269" s="12">
        <f t="shared" si="81"/>
        <v>82</v>
      </c>
      <c r="G269" s="12">
        <f t="shared" si="82"/>
        <v>2820.4</v>
      </c>
      <c r="I269" s="22">
        <v>45</v>
      </c>
      <c r="J269" s="3">
        <v>424</v>
      </c>
      <c r="K269" s="4" t="s">
        <v>101</v>
      </c>
    </row>
    <row r="270" spans="1:13" s="15" customFormat="1" ht="16.5">
      <c r="A270" s="2" t="s">
        <v>470</v>
      </c>
      <c r="B270" s="9" t="s">
        <v>87</v>
      </c>
      <c r="C270" s="10">
        <v>69</v>
      </c>
      <c r="D270" s="10">
        <v>1092</v>
      </c>
      <c r="E270" s="11">
        <f t="shared" si="80"/>
        <v>15.826086956521738</v>
      </c>
      <c r="F270" s="12">
        <f t="shared" si="81"/>
        <v>69</v>
      </c>
      <c r="G270" s="12">
        <f t="shared" si="82"/>
        <v>1201.2</v>
      </c>
      <c r="H270" s="1"/>
      <c r="I270" s="3">
        <v>45</v>
      </c>
      <c r="J270" s="3">
        <v>314</v>
      </c>
      <c r="K270" s="4" t="s">
        <v>471</v>
      </c>
      <c r="L270" s="1"/>
      <c r="M270" s="1"/>
    </row>
    <row r="271" spans="1:13" s="19" customFormat="1" ht="16.5">
      <c r="A271" s="16" t="s">
        <v>472</v>
      </c>
      <c r="B271" s="9" t="s">
        <v>46</v>
      </c>
      <c r="C271" s="10">
        <v>78</v>
      </c>
      <c r="D271" s="10">
        <v>2842</v>
      </c>
      <c r="E271" s="11">
        <f t="shared" si="80"/>
        <v>36.43589743589744</v>
      </c>
      <c r="F271" s="12">
        <f t="shared" si="81"/>
        <v>78</v>
      </c>
      <c r="G271" s="12">
        <f t="shared" si="82"/>
        <v>3126.2000000000003</v>
      </c>
      <c r="I271" s="18">
        <v>12</v>
      </c>
      <c r="J271" s="3">
        <v>341</v>
      </c>
      <c r="K271" s="4" t="s">
        <v>80</v>
      </c>
      <c r="L271" s="16"/>
      <c r="M271" s="16"/>
    </row>
    <row r="272" spans="1:8" ht="16.5">
      <c r="A272" s="24" t="s">
        <v>73</v>
      </c>
      <c r="B272" s="23"/>
      <c r="C272" s="25"/>
      <c r="D272" s="26">
        <f>SUM(D256:D271)</f>
        <v>26959</v>
      </c>
      <c r="E272" s="27"/>
      <c r="F272" s="23"/>
      <c r="G272" s="28">
        <f>SUM(G256:G271)</f>
        <v>29610.050000000007</v>
      </c>
      <c r="H272" s="28"/>
    </row>
    <row r="273" spans="1:15" ht="16.5">
      <c r="A273" s="24"/>
      <c r="B273" s="31"/>
      <c r="C273" s="25"/>
      <c r="D273" s="26"/>
      <c r="E273" s="27"/>
      <c r="F273" s="23"/>
      <c r="G273" s="28"/>
      <c r="H273" s="28"/>
      <c r="L273" s="2"/>
      <c r="M273" s="2"/>
      <c r="N273" s="2"/>
      <c r="O273" s="2"/>
    </row>
    <row r="274" spans="1:15" ht="16.5">
      <c r="A274" s="24"/>
      <c r="B274" s="31"/>
      <c r="C274" s="25"/>
      <c r="D274" s="26"/>
      <c r="E274" s="27"/>
      <c r="F274" s="23"/>
      <c r="G274" s="28"/>
      <c r="H274" s="28"/>
      <c r="L274" s="2"/>
      <c r="M274" s="2"/>
      <c r="N274" s="2"/>
      <c r="O274" s="2"/>
    </row>
    <row r="275" spans="1:15" ht="16.5">
      <c r="A275" s="6" t="s">
        <v>473</v>
      </c>
      <c r="B275" s="23"/>
      <c r="C275" s="25"/>
      <c r="D275" s="25"/>
      <c r="E275" s="11"/>
      <c r="F275" s="23"/>
      <c r="G275" s="23"/>
      <c r="H275" s="23"/>
      <c r="L275" s="2"/>
      <c r="M275" s="2"/>
      <c r="N275" s="2"/>
      <c r="O275" s="2"/>
    </row>
    <row r="276" spans="1:15" ht="16.5">
      <c r="A276" s="30" t="s">
        <v>474</v>
      </c>
      <c r="B276" s="23"/>
      <c r="C276" s="25"/>
      <c r="D276" s="25"/>
      <c r="E276" s="11"/>
      <c r="F276" s="23"/>
      <c r="G276" s="23"/>
      <c r="H276" s="23"/>
      <c r="L276" s="2"/>
      <c r="M276" s="2"/>
      <c r="N276" s="2"/>
      <c r="O276" s="2"/>
    </row>
    <row r="277" spans="1:11" ht="16.5">
      <c r="A277" s="20" t="s">
        <v>475</v>
      </c>
      <c r="B277" s="9" t="s">
        <v>270</v>
      </c>
      <c r="C277" s="10">
        <v>55</v>
      </c>
      <c r="D277" s="10">
        <v>734</v>
      </c>
      <c r="E277" s="14">
        <v>13.345454545454546</v>
      </c>
      <c r="F277" s="12">
        <v>55</v>
      </c>
      <c r="G277" s="12">
        <v>770.7</v>
      </c>
      <c r="H277" s="21"/>
      <c r="I277" s="22">
        <v>54</v>
      </c>
      <c r="J277" s="3">
        <v>313</v>
      </c>
      <c r="K277" s="4" t="s">
        <v>476</v>
      </c>
    </row>
    <row r="278" spans="1:11" s="19" customFormat="1" ht="16.5">
      <c r="A278" s="16" t="s">
        <v>477</v>
      </c>
      <c r="B278" s="9" t="s">
        <v>283</v>
      </c>
      <c r="C278" s="10">
        <v>75</v>
      </c>
      <c r="D278" s="10">
        <v>1554</v>
      </c>
      <c r="E278" s="11">
        <v>20.72</v>
      </c>
      <c r="F278" s="12">
        <v>75</v>
      </c>
      <c r="G278" s="12">
        <v>1709.4</v>
      </c>
      <c r="I278" s="18">
        <v>34</v>
      </c>
      <c r="J278" s="3">
        <v>312</v>
      </c>
      <c r="K278" s="4" t="s">
        <v>478</v>
      </c>
    </row>
    <row r="279" spans="1:11" ht="16.5">
      <c r="A279" s="20" t="s">
        <v>479</v>
      </c>
      <c r="B279" s="9" t="s">
        <v>98</v>
      </c>
      <c r="C279" s="10">
        <v>45</v>
      </c>
      <c r="D279" s="10">
        <v>549</v>
      </c>
      <c r="E279" s="14">
        <v>12.2</v>
      </c>
      <c r="F279" s="12">
        <v>45</v>
      </c>
      <c r="G279" s="12">
        <v>576.45</v>
      </c>
      <c r="H279" s="21"/>
      <c r="I279" s="18">
        <v>12</v>
      </c>
      <c r="J279" s="3">
        <v>230</v>
      </c>
      <c r="K279" s="4" t="s">
        <v>480</v>
      </c>
    </row>
    <row r="280" spans="1:11" ht="16.5">
      <c r="A280" s="2" t="s">
        <v>481</v>
      </c>
      <c r="B280" s="9" t="s">
        <v>143</v>
      </c>
      <c r="C280" s="10">
        <v>41</v>
      </c>
      <c r="D280" s="10">
        <v>712</v>
      </c>
      <c r="E280" s="11">
        <f>IF(C280=0,0,D280/C280)</f>
        <v>17.365853658536587</v>
      </c>
      <c r="F280" s="12">
        <f>IF(C280=0,0,C280)</f>
        <v>41</v>
      </c>
      <c r="G280" s="12">
        <f>IF(D280=0,0,IF(D280&lt;750,D280*1.05,D280*1.1))</f>
        <v>747.6</v>
      </c>
      <c r="I280" s="3">
        <v>1</v>
      </c>
      <c r="J280" s="3">
        <v>350</v>
      </c>
      <c r="K280" s="4" t="s">
        <v>482</v>
      </c>
    </row>
    <row r="281" spans="1:13" s="19" customFormat="1" ht="16.5">
      <c r="A281" s="16" t="s">
        <v>483</v>
      </c>
      <c r="B281" s="9" t="s">
        <v>28</v>
      </c>
      <c r="C281" s="10">
        <v>78</v>
      </c>
      <c r="D281" s="10">
        <v>1879</v>
      </c>
      <c r="E281" s="11">
        <v>24.08974358974359</v>
      </c>
      <c r="F281" s="12">
        <v>78</v>
      </c>
      <c r="G281" s="12">
        <v>2066.9</v>
      </c>
      <c r="I281" s="18">
        <v>324</v>
      </c>
      <c r="J281" s="3">
        <v>433</v>
      </c>
      <c r="K281" s="4" t="s">
        <v>288</v>
      </c>
      <c r="L281" s="16"/>
      <c r="M281" s="16"/>
    </row>
    <row r="282" spans="1:13" s="19" customFormat="1" ht="16.5">
      <c r="A282" s="20" t="s">
        <v>484</v>
      </c>
      <c r="B282" s="9" t="s">
        <v>143</v>
      </c>
      <c r="C282" s="10">
        <v>78</v>
      </c>
      <c r="D282" s="10">
        <v>2985</v>
      </c>
      <c r="E282" s="14">
        <v>38.26923076923077</v>
      </c>
      <c r="F282" s="12">
        <v>78</v>
      </c>
      <c r="G282" s="12">
        <v>3283.5000000000005</v>
      </c>
      <c r="H282" s="21"/>
      <c r="I282" s="18">
        <v>231</v>
      </c>
      <c r="J282" s="3">
        <v>442</v>
      </c>
      <c r="K282" s="4" t="s">
        <v>485</v>
      </c>
      <c r="L282" s="21"/>
      <c r="M282" s="21"/>
    </row>
    <row r="283" spans="1:11" ht="16.5">
      <c r="A283" s="2" t="s">
        <v>486</v>
      </c>
      <c r="B283" s="9" t="s">
        <v>31</v>
      </c>
      <c r="C283" s="10">
        <v>10</v>
      </c>
      <c r="D283" s="10">
        <v>119</v>
      </c>
      <c r="E283" s="11">
        <v>11.9</v>
      </c>
      <c r="F283" s="12">
        <v>10</v>
      </c>
      <c r="G283" s="12">
        <v>124.95</v>
      </c>
      <c r="H283" s="23"/>
      <c r="I283" s="3">
        <v>54</v>
      </c>
      <c r="J283" s="3">
        <v>204</v>
      </c>
      <c r="K283" s="4" t="s">
        <v>487</v>
      </c>
    </row>
    <row r="284" spans="1:11" s="15" customFormat="1" ht="16.5">
      <c r="A284" s="13" t="s">
        <v>488</v>
      </c>
      <c r="B284" s="13" t="s">
        <v>143</v>
      </c>
      <c r="C284" s="10">
        <v>82</v>
      </c>
      <c r="D284" s="10">
        <v>2640</v>
      </c>
      <c r="E284" s="14">
        <v>32.19512195121951</v>
      </c>
      <c r="F284" s="12">
        <v>82</v>
      </c>
      <c r="G284" s="12">
        <v>2904.0000000000005</v>
      </c>
      <c r="I284" s="15">
        <v>12</v>
      </c>
      <c r="J284" s="3">
        <v>330</v>
      </c>
      <c r="K284" s="4" t="s">
        <v>101</v>
      </c>
    </row>
    <row r="285" spans="1:13" ht="16.5">
      <c r="A285" s="13" t="s">
        <v>489</v>
      </c>
      <c r="B285" s="9" t="s">
        <v>115</v>
      </c>
      <c r="C285" s="10">
        <v>81</v>
      </c>
      <c r="D285" s="10">
        <v>1641</v>
      </c>
      <c r="E285" s="14">
        <v>20.25925925925926</v>
      </c>
      <c r="F285" s="12">
        <v>81</v>
      </c>
      <c r="G285" s="12">
        <v>1805.1</v>
      </c>
      <c r="H285" s="12"/>
      <c r="I285" s="18">
        <v>345</v>
      </c>
      <c r="J285" s="3">
        <v>203</v>
      </c>
      <c r="K285" s="4" t="s">
        <v>421</v>
      </c>
      <c r="L285" s="15"/>
      <c r="M285" s="15"/>
    </row>
    <row r="286" spans="1:13" s="21" customFormat="1" ht="16.5">
      <c r="A286" s="16" t="s">
        <v>490</v>
      </c>
      <c r="B286" s="9" t="s">
        <v>16</v>
      </c>
      <c r="C286" s="10">
        <v>79</v>
      </c>
      <c r="D286" s="10">
        <v>2052</v>
      </c>
      <c r="E286" s="11">
        <v>25.974683544303797</v>
      </c>
      <c r="F286" s="12">
        <v>79</v>
      </c>
      <c r="G286" s="12">
        <v>2257.2000000000003</v>
      </c>
      <c r="H286" s="19"/>
      <c r="I286" s="18">
        <v>54</v>
      </c>
      <c r="J286" s="3">
        <v>215</v>
      </c>
      <c r="K286" s="4" t="s">
        <v>44</v>
      </c>
      <c r="L286" s="19"/>
      <c r="M286" s="19"/>
    </row>
    <row r="287" spans="1:11" s="19" customFormat="1" ht="16.5">
      <c r="A287" s="16" t="s">
        <v>491</v>
      </c>
      <c r="B287" s="9" t="s">
        <v>79</v>
      </c>
      <c r="C287" s="10">
        <v>76</v>
      </c>
      <c r="D287" s="10">
        <v>2607</v>
      </c>
      <c r="E287" s="11">
        <v>34.30263157894737</v>
      </c>
      <c r="F287" s="12">
        <v>76</v>
      </c>
      <c r="G287" s="12">
        <v>2867.7</v>
      </c>
      <c r="I287" s="18">
        <v>45</v>
      </c>
      <c r="J287" s="3">
        <v>314</v>
      </c>
      <c r="K287" s="4" t="s">
        <v>492</v>
      </c>
    </row>
    <row r="288" spans="1:11" ht="16.5">
      <c r="A288" s="13" t="s">
        <v>493</v>
      </c>
      <c r="B288" s="9" t="s">
        <v>90</v>
      </c>
      <c r="C288" s="10">
        <v>81</v>
      </c>
      <c r="D288" s="10">
        <v>1997</v>
      </c>
      <c r="E288" s="14">
        <v>24.65432098765432</v>
      </c>
      <c r="F288" s="12">
        <v>81</v>
      </c>
      <c r="G288" s="12">
        <v>2196.7000000000003</v>
      </c>
      <c r="H288" s="15"/>
      <c r="I288" s="15">
        <v>54</v>
      </c>
      <c r="J288" s="3">
        <v>425</v>
      </c>
      <c r="K288" s="4" t="s">
        <v>239</v>
      </c>
    </row>
    <row r="289" spans="1:11" s="21" customFormat="1" ht="16.5">
      <c r="A289" s="20" t="s">
        <v>494</v>
      </c>
      <c r="B289" s="9" t="s">
        <v>52</v>
      </c>
      <c r="C289" s="10">
        <v>79</v>
      </c>
      <c r="D289" s="10">
        <v>2121</v>
      </c>
      <c r="E289" s="14">
        <v>26.848101265822784</v>
      </c>
      <c r="F289" s="12">
        <v>79</v>
      </c>
      <c r="G289" s="12">
        <v>2333.1000000000004</v>
      </c>
      <c r="I289" s="22">
        <v>1</v>
      </c>
      <c r="J289" s="15">
        <v>250</v>
      </c>
      <c r="K289" s="4" t="s">
        <v>199</v>
      </c>
    </row>
    <row r="290" spans="1:11" s="15" customFormat="1" ht="16.5">
      <c r="A290" s="2" t="s">
        <v>495</v>
      </c>
      <c r="B290" s="9" t="s">
        <v>232</v>
      </c>
      <c r="C290" s="10">
        <v>75</v>
      </c>
      <c r="D290" s="10">
        <v>2530</v>
      </c>
      <c r="E290" s="11">
        <v>33.733333333333334</v>
      </c>
      <c r="F290" s="12">
        <v>75</v>
      </c>
      <c r="G290" s="12">
        <v>2783</v>
      </c>
      <c r="H290" s="2"/>
      <c r="I290" s="3">
        <v>34</v>
      </c>
      <c r="J290" s="3">
        <v>534</v>
      </c>
      <c r="K290" s="4" t="s">
        <v>496</v>
      </c>
    </row>
    <row r="291" spans="1:11" ht="16.5">
      <c r="A291" s="2" t="s">
        <v>497</v>
      </c>
      <c r="B291" s="9" t="s">
        <v>37</v>
      </c>
      <c r="C291" s="10">
        <v>79</v>
      </c>
      <c r="D291" s="10">
        <v>1783</v>
      </c>
      <c r="E291" s="11">
        <v>22.569620253164558</v>
      </c>
      <c r="F291" s="12">
        <v>79</v>
      </c>
      <c r="G291" s="12">
        <v>1961.3000000000002</v>
      </c>
      <c r="I291" s="3">
        <v>34</v>
      </c>
      <c r="J291" s="3">
        <v>433</v>
      </c>
      <c r="K291" s="4" t="s">
        <v>199</v>
      </c>
    </row>
    <row r="292" spans="1:11" ht="16.5">
      <c r="A292" s="13" t="s">
        <v>498</v>
      </c>
      <c r="B292" s="13" t="s">
        <v>110</v>
      </c>
      <c r="C292" s="10">
        <v>56</v>
      </c>
      <c r="D292" s="10">
        <v>693</v>
      </c>
      <c r="E292" s="14">
        <v>12.375</v>
      </c>
      <c r="F292" s="12">
        <v>56</v>
      </c>
      <c r="G292" s="12">
        <v>727.65</v>
      </c>
      <c r="H292" s="15"/>
      <c r="I292" s="18">
        <v>23</v>
      </c>
      <c r="J292" s="18">
        <v>532</v>
      </c>
      <c r="K292" s="4" t="s">
        <v>499</v>
      </c>
    </row>
    <row r="293" spans="1:15" ht="16.5">
      <c r="A293" s="24" t="s">
        <v>73</v>
      </c>
      <c r="B293" s="23"/>
      <c r="C293" s="25"/>
      <c r="D293" s="26">
        <f>SUM(D277:D292)</f>
        <v>26596</v>
      </c>
      <c r="E293" s="27"/>
      <c r="F293" s="23"/>
      <c r="G293" s="28">
        <f>SUM(G277:G292)</f>
        <v>29115.250000000004</v>
      </c>
      <c r="H293" s="28"/>
      <c r="L293" s="2"/>
      <c r="M293" s="2"/>
      <c r="N293" s="2"/>
      <c r="O293" s="2"/>
    </row>
    <row r="294" spans="1:15" ht="16.5">
      <c r="A294" s="24"/>
      <c r="B294" s="31"/>
      <c r="C294" s="25"/>
      <c r="D294" s="26"/>
      <c r="E294" s="27"/>
      <c r="F294" s="23"/>
      <c r="G294" s="28"/>
      <c r="H294" s="28"/>
      <c r="L294" s="2"/>
      <c r="M294" s="2"/>
      <c r="N294" s="2"/>
      <c r="O294" s="2"/>
    </row>
    <row r="295" spans="3:4" ht="16.5">
      <c r="C295" s="32"/>
      <c r="D295" s="32"/>
    </row>
    <row r="296" spans="1:15" ht="16.5">
      <c r="A296" s="6" t="s">
        <v>500</v>
      </c>
      <c r="B296" s="23"/>
      <c r="C296" s="25"/>
      <c r="D296" s="25"/>
      <c r="E296" s="11"/>
      <c r="F296" s="23"/>
      <c r="G296" s="23"/>
      <c r="H296" s="23"/>
      <c r="L296" s="2"/>
      <c r="M296" s="2"/>
      <c r="N296" s="2"/>
      <c r="O296" s="2"/>
    </row>
    <row r="297" spans="1:15" ht="16.5">
      <c r="A297" s="30" t="s">
        <v>501</v>
      </c>
      <c r="B297" s="23"/>
      <c r="C297" s="25"/>
      <c r="D297" s="25"/>
      <c r="E297" s="11"/>
      <c r="F297" s="23"/>
      <c r="G297" s="23"/>
      <c r="H297" s="23"/>
      <c r="L297" s="2"/>
      <c r="M297" s="2"/>
      <c r="N297" s="2"/>
      <c r="O297" s="2"/>
    </row>
    <row r="298" spans="1:14" s="15" customFormat="1" ht="16.5">
      <c r="A298" s="2" t="s">
        <v>502</v>
      </c>
      <c r="B298" s="9" t="s">
        <v>98</v>
      </c>
      <c r="C298" s="10">
        <v>72</v>
      </c>
      <c r="D298" s="10">
        <v>1527</v>
      </c>
      <c r="E298" s="11">
        <v>21.208333333333332</v>
      </c>
      <c r="F298" s="12">
        <v>72</v>
      </c>
      <c r="G298" s="12">
        <v>1679.7</v>
      </c>
      <c r="H298" s="23"/>
      <c r="I298" s="3">
        <v>54</v>
      </c>
      <c r="J298" s="3">
        <v>424</v>
      </c>
      <c r="K298" s="4" t="s">
        <v>503</v>
      </c>
      <c r="L298" s="2"/>
      <c r="M298" s="2"/>
      <c r="N298" s="2"/>
    </row>
    <row r="299" spans="1:13" s="21" customFormat="1" ht="16.5">
      <c r="A299" s="16" t="s">
        <v>504</v>
      </c>
      <c r="B299" s="9" t="s">
        <v>105</v>
      </c>
      <c r="C299" s="10">
        <v>82</v>
      </c>
      <c r="D299" s="10">
        <v>2003</v>
      </c>
      <c r="E299" s="11">
        <v>24.426829268292682</v>
      </c>
      <c r="F299" s="12">
        <v>82</v>
      </c>
      <c r="G299" s="12">
        <v>2203.3</v>
      </c>
      <c r="H299" s="19"/>
      <c r="I299" s="18">
        <v>324</v>
      </c>
      <c r="J299" s="3">
        <v>442</v>
      </c>
      <c r="K299" s="4" t="s">
        <v>101</v>
      </c>
      <c r="L299" s="19"/>
      <c r="M299" s="19"/>
    </row>
    <row r="300" spans="1:13" ht="16.5">
      <c r="A300" s="2" t="s">
        <v>505</v>
      </c>
      <c r="B300" s="9" t="s">
        <v>52</v>
      </c>
      <c r="C300" s="10">
        <v>74</v>
      </c>
      <c r="D300" s="10">
        <v>1209</v>
      </c>
      <c r="E300" s="11">
        <v>16.33783783783784</v>
      </c>
      <c r="F300" s="12">
        <v>74</v>
      </c>
      <c r="G300" s="12">
        <v>1329.9</v>
      </c>
      <c r="I300" s="3">
        <v>54</v>
      </c>
      <c r="J300" s="3">
        <v>434</v>
      </c>
      <c r="K300" s="4" t="s">
        <v>506</v>
      </c>
      <c r="L300" s="2"/>
      <c r="M300" s="2"/>
    </row>
    <row r="301" spans="1:14" ht="16.5">
      <c r="A301" s="2" t="s">
        <v>507</v>
      </c>
      <c r="B301" s="9" t="s">
        <v>270</v>
      </c>
      <c r="C301" s="10">
        <v>63</v>
      </c>
      <c r="D301" s="10">
        <v>827</v>
      </c>
      <c r="E301" s="11">
        <f>IF(C301=0,0,D301/C301)</f>
        <v>13.126984126984127</v>
      </c>
      <c r="F301" s="12">
        <f>IF(C301=0,0,C301)</f>
        <v>63</v>
      </c>
      <c r="G301" s="12">
        <f>IF(D301=0,0,IF(D301&lt;750,D301*1.05,D301*1.1))</f>
        <v>909.7</v>
      </c>
      <c r="I301" s="3">
        <v>45</v>
      </c>
      <c r="J301" s="3">
        <v>314</v>
      </c>
      <c r="K301" s="4" t="s">
        <v>508</v>
      </c>
      <c r="L301" s="2"/>
      <c r="M301" s="2"/>
      <c r="N301" s="2"/>
    </row>
    <row r="302" spans="1:11" ht="16.5">
      <c r="A302" s="2" t="s">
        <v>509</v>
      </c>
      <c r="B302" s="9" t="s">
        <v>19</v>
      </c>
      <c r="C302" s="10">
        <v>80</v>
      </c>
      <c r="D302" s="10">
        <v>2323</v>
      </c>
      <c r="E302" s="11">
        <v>29.0375</v>
      </c>
      <c r="F302" s="12">
        <v>80</v>
      </c>
      <c r="G302" s="12">
        <v>2555.3</v>
      </c>
      <c r="I302" s="18">
        <v>54</v>
      </c>
      <c r="J302" s="18">
        <v>314</v>
      </c>
      <c r="K302" s="4" t="s">
        <v>510</v>
      </c>
    </row>
    <row r="303" spans="1:11" s="19" customFormat="1" ht="16.5">
      <c r="A303" s="16" t="s">
        <v>511</v>
      </c>
      <c r="B303" s="9" t="s">
        <v>110</v>
      </c>
      <c r="C303" s="10">
        <v>76</v>
      </c>
      <c r="D303" s="10">
        <v>2620</v>
      </c>
      <c r="E303" s="11">
        <v>34.473684210526315</v>
      </c>
      <c r="F303" s="12">
        <v>76</v>
      </c>
      <c r="G303" s="12">
        <v>2882.0000000000005</v>
      </c>
      <c r="I303" s="18">
        <v>12</v>
      </c>
      <c r="J303" s="3">
        <v>441</v>
      </c>
      <c r="K303" s="4" t="s">
        <v>512</v>
      </c>
    </row>
    <row r="304" spans="1:14" ht="16.5">
      <c r="A304" s="2" t="s">
        <v>513</v>
      </c>
      <c r="B304" s="9" t="s">
        <v>37</v>
      </c>
      <c r="C304" s="10">
        <v>9</v>
      </c>
      <c r="D304" s="10">
        <v>142</v>
      </c>
      <c r="E304" s="11">
        <f aca="true" t="shared" si="83" ref="E304:E305">IF(C304=0,0,D304/C304)</f>
        <v>15.777777777777779</v>
      </c>
      <c r="F304" s="12">
        <f aca="true" t="shared" si="84" ref="F304:F305">IF(C304=0,0,C304)</f>
        <v>9</v>
      </c>
      <c r="G304" s="12">
        <f aca="true" t="shared" si="85" ref="G304:G305">IF(D304=0,0,IF(D304&lt;750,D304*1.05,D304*1.1))</f>
        <v>149.1</v>
      </c>
      <c r="I304" s="3">
        <v>123</v>
      </c>
      <c r="J304" s="3">
        <v>331</v>
      </c>
      <c r="K304" s="4" t="s">
        <v>514</v>
      </c>
      <c r="L304" s="2"/>
      <c r="M304" s="2"/>
      <c r="N304" s="2"/>
    </row>
    <row r="305" spans="1:14" ht="16.5">
      <c r="A305" s="2" t="s">
        <v>515</v>
      </c>
      <c r="B305" s="9" t="s">
        <v>151</v>
      </c>
      <c r="C305" s="10">
        <v>61</v>
      </c>
      <c r="D305" s="10">
        <v>902</v>
      </c>
      <c r="E305" s="11">
        <f t="shared" si="83"/>
        <v>14.78688524590164</v>
      </c>
      <c r="F305" s="12">
        <f t="shared" si="84"/>
        <v>61</v>
      </c>
      <c r="G305" s="12">
        <f t="shared" si="85"/>
        <v>992.2</v>
      </c>
      <c r="I305" s="3">
        <v>21</v>
      </c>
      <c r="J305" s="3">
        <v>341</v>
      </c>
      <c r="K305" s="4" t="s">
        <v>516</v>
      </c>
      <c r="L305" s="2"/>
      <c r="M305" s="2"/>
      <c r="N305" s="2"/>
    </row>
    <row r="306" spans="1:11" s="21" customFormat="1" ht="16.5">
      <c r="A306" s="20" t="s">
        <v>517</v>
      </c>
      <c r="B306" s="9" t="s">
        <v>70</v>
      </c>
      <c r="C306" s="10">
        <v>70</v>
      </c>
      <c r="D306" s="10">
        <v>1078</v>
      </c>
      <c r="E306" s="14">
        <v>15.4</v>
      </c>
      <c r="F306" s="12">
        <v>70</v>
      </c>
      <c r="G306" s="12">
        <v>1185.8000000000002</v>
      </c>
      <c r="I306" s="22">
        <v>5</v>
      </c>
      <c r="J306" s="18">
        <v>314</v>
      </c>
      <c r="K306" s="4" t="s">
        <v>518</v>
      </c>
    </row>
    <row r="307" spans="1:14" ht="16.5">
      <c r="A307" s="20" t="s">
        <v>519</v>
      </c>
      <c r="B307" s="9" t="s">
        <v>151</v>
      </c>
      <c r="C307" s="10">
        <v>31</v>
      </c>
      <c r="D307" s="10">
        <v>416</v>
      </c>
      <c r="E307" s="14">
        <v>13.419354838709678</v>
      </c>
      <c r="F307" s="12">
        <v>31</v>
      </c>
      <c r="G307" s="12">
        <v>436.8</v>
      </c>
      <c r="H307" s="21"/>
      <c r="I307" s="22">
        <v>12</v>
      </c>
      <c r="J307" s="3">
        <v>240</v>
      </c>
      <c r="K307" s="4" t="s">
        <v>520</v>
      </c>
      <c r="L307" s="2"/>
      <c r="M307" s="2"/>
      <c r="N307" s="2"/>
    </row>
    <row r="308" spans="1:14" ht="16.5">
      <c r="A308" s="2" t="s">
        <v>521</v>
      </c>
      <c r="B308" s="9" t="s">
        <v>105</v>
      </c>
      <c r="C308" s="10">
        <v>82</v>
      </c>
      <c r="D308" s="10">
        <v>2151</v>
      </c>
      <c r="E308" s="11">
        <v>26.23170731707317</v>
      </c>
      <c r="F308" s="12">
        <v>82</v>
      </c>
      <c r="G308" s="12">
        <v>2366.1000000000004</v>
      </c>
      <c r="H308" s="2"/>
      <c r="I308" s="3">
        <v>12</v>
      </c>
      <c r="J308" s="3">
        <v>441</v>
      </c>
      <c r="K308" s="4" t="s">
        <v>101</v>
      </c>
      <c r="L308" s="2"/>
      <c r="M308" s="2"/>
      <c r="N308" s="2"/>
    </row>
    <row r="309" spans="1:14" ht="16.5">
      <c r="A309" s="2" t="s">
        <v>522</v>
      </c>
      <c r="B309" s="9" t="s">
        <v>134</v>
      </c>
      <c r="C309" s="10">
        <v>63</v>
      </c>
      <c r="D309" s="10">
        <v>693</v>
      </c>
      <c r="E309" s="11">
        <f>IF(C309=0,0,D309/C309)</f>
        <v>11</v>
      </c>
      <c r="F309" s="12">
        <f>IF(C309=0,0,C309)</f>
        <v>63</v>
      </c>
      <c r="G309" s="12">
        <f>IF(D309=0,0,IF(D309&lt;750,D309*1.05,D309*1.1))</f>
        <v>727.65</v>
      </c>
      <c r="I309" s="3">
        <v>54</v>
      </c>
      <c r="J309" s="3">
        <v>314</v>
      </c>
      <c r="K309" s="4" t="s">
        <v>523</v>
      </c>
      <c r="L309" s="2"/>
      <c r="M309" s="2"/>
      <c r="N309" s="2"/>
    </row>
    <row r="310" spans="1:11" s="19" customFormat="1" ht="16.5">
      <c r="A310" s="16" t="s">
        <v>524</v>
      </c>
      <c r="B310" s="9" t="s">
        <v>90</v>
      </c>
      <c r="C310" s="10">
        <v>66</v>
      </c>
      <c r="D310" s="10">
        <v>2174</v>
      </c>
      <c r="E310" s="11">
        <v>32.93939393939394</v>
      </c>
      <c r="F310" s="12">
        <v>66</v>
      </c>
      <c r="G310" s="12">
        <v>2391.4</v>
      </c>
      <c r="I310" s="18">
        <v>1</v>
      </c>
      <c r="J310" s="3">
        <v>451</v>
      </c>
      <c r="K310" s="4" t="s">
        <v>296</v>
      </c>
    </row>
    <row r="311" spans="1:14" ht="16.5">
      <c r="A311" s="20" t="s">
        <v>525</v>
      </c>
      <c r="B311" s="9" t="s">
        <v>151</v>
      </c>
      <c r="C311" s="10">
        <v>31</v>
      </c>
      <c r="D311" s="10">
        <v>352</v>
      </c>
      <c r="E311" s="14">
        <v>11.35483870967742</v>
      </c>
      <c r="F311" s="12">
        <v>31</v>
      </c>
      <c r="G311" s="12">
        <v>369.6</v>
      </c>
      <c r="H311" s="21"/>
      <c r="I311" s="3">
        <v>5</v>
      </c>
      <c r="J311" s="3">
        <v>324</v>
      </c>
      <c r="K311" s="4" t="s">
        <v>526</v>
      </c>
      <c r="L311" s="2"/>
      <c r="M311" s="2"/>
      <c r="N311" s="2"/>
    </row>
    <row r="312" spans="1:11" ht="16.5">
      <c r="A312" s="2" t="s">
        <v>527</v>
      </c>
      <c r="B312" s="9" t="s">
        <v>49</v>
      </c>
      <c r="C312" s="10">
        <v>82</v>
      </c>
      <c r="D312" s="10">
        <v>2474</v>
      </c>
      <c r="E312" s="11">
        <v>30.170731707317074</v>
      </c>
      <c r="F312" s="12">
        <v>82</v>
      </c>
      <c r="G312" s="12">
        <v>2721.4</v>
      </c>
      <c r="H312" s="23"/>
      <c r="I312" s="3">
        <v>123</v>
      </c>
      <c r="J312" s="3">
        <v>240</v>
      </c>
      <c r="K312" s="4" t="s">
        <v>101</v>
      </c>
    </row>
    <row r="313" spans="1:14" ht="16.5">
      <c r="A313" s="13" t="s">
        <v>528</v>
      </c>
      <c r="B313" s="9" t="s">
        <v>24</v>
      </c>
      <c r="C313" s="10">
        <v>61</v>
      </c>
      <c r="D313" s="10">
        <v>829</v>
      </c>
      <c r="E313" s="14">
        <v>13.59016393442623</v>
      </c>
      <c r="F313" s="12">
        <v>61</v>
      </c>
      <c r="G313" s="12">
        <v>911.9000000000001</v>
      </c>
      <c r="H313" s="15"/>
      <c r="I313" s="3">
        <v>54</v>
      </c>
      <c r="J313" s="3">
        <v>314</v>
      </c>
      <c r="K313" s="4" t="s">
        <v>529</v>
      </c>
      <c r="L313" s="2"/>
      <c r="M313" s="2"/>
      <c r="N313" s="2"/>
    </row>
    <row r="314" spans="1:14" ht="16.5">
      <c r="A314" s="13" t="s">
        <v>530</v>
      </c>
      <c r="B314" s="9" t="s">
        <v>34</v>
      </c>
      <c r="C314" s="10">
        <v>40</v>
      </c>
      <c r="D314" s="10">
        <v>380</v>
      </c>
      <c r="E314" s="14">
        <v>9.5</v>
      </c>
      <c r="F314" s="12">
        <v>40</v>
      </c>
      <c r="G314" s="12">
        <v>399</v>
      </c>
      <c r="H314" s="15"/>
      <c r="I314" s="3">
        <v>321</v>
      </c>
      <c r="J314" s="3">
        <v>433</v>
      </c>
      <c r="K314" s="4" t="s">
        <v>531</v>
      </c>
      <c r="L314" s="2"/>
      <c r="M314" s="2"/>
      <c r="N314" s="2"/>
    </row>
    <row r="315" spans="1:11" ht="16.5">
      <c r="A315" s="2" t="s">
        <v>532</v>
      </c>
      <c r="B315" s="9" t="s">
        <v>98</v>
      </c>
      <c r="C315" s="10">
        <v>64</v>
      </c>
      <c r="D315" s="10">
        <v>1149</v>
      </c>
      <c r="E315" s="11">
        <v>17.953125</v>
      </c>
      <c r="F315" s="12">
        <v>64</v>
      </c>
      <c r="G315" s="12">
        <v>1263.9</v>
      </c>
      <c r="I315" s="3">
        <v>54</v>
      </c>
      <c r="J315" s="3">
        <v>314</v>
      </c>
      <c r="K315" s="4" t="s">
        <v>533</v>
      </c>
    </row>
    <row r="316" spans="1:15" ht="16.5">
      <c r="A316" s="24" t="s">
        <v>73</v>
      </c>
      <c r="B316" s="23"/>
      <c r="C316" s="25"/>
      <c r="D316" s="26">
        <f>SUM(D298:D315)</f>
        <v>23249</v>
      </c>
      <c r="E316" s="27"/>
      <c r="F316" s="23"/>
      <c r="G316" s="28">
        <f>SUM(G298:G315)</f>
        <v>25474.750000000007</v>
      </c>
      <c r="H316" s="28"/>
      <c r="L316" s="2"/>
      <c r="M316" s="2"/>
      <c r="N316" s="2"/>
      <c r="O316" s="2"/>
    </row>
    <row r="317" spans="1:15" ht="16.5">
      <c r="A317" s="24"/>
      <c r="B317" s="31"/>
      <c r="C317" s="25"/>
      <c r="D317" s="26"/>
      <c r="E317" s="27"/>
      <c r="F317" s="23"/>
      <c r="G317" s="28"/>
      <c r="H317" s="28"/>
      <c r="L317" s="2"/>
      <c r="M317" s="2"/>
      <c r="N317" s="2"/>
      <c r="O317" s="2"/>
    </row>
    <row r="318" spans="3:4" ht="16.5">
      <c r="C318" s="32"/>
      <c r="D318" s="32"/>
    </row>
    <row r="319" spans="1:15" ht="16.5">
      <c r="A319" s="6" t="s">
        <v>534</v>
      </c>
      <c r="B319" s="23"/>
      <c r="C319" s="25"/>
      <c r="D319" s="25"/>
      <c r="E319" s="11"/>
      <c r="F319" s="23"/>
      <c r="G319" s="23"/>
      <c r="H319" s="23"/>
      <c r="L319" s="2"/>
      <c r="M319" s="2"/>
      <c r="N319" s="2"/>
      <c r="O319" s="2"/>
    </row>
    <row r="320" spans="1:15" ht="16.5">
      <c r="A320" s="30" t="s">
        <v>535</v>
      </c>
      <c r="B320" s="23"/>
      <c r="C320" s="25"/>
      <c r="D320" s="25"/>
      <c r="E320" s="11"/>
      <c r="F320" s="23"/>
      <c r="G320" s="23"/>
      <c r="H320" s="23"/>
      <c r="L320" s="2"/>
      <c r="M320" s="2"/>
      <c r="N320" s="2"/>
      <c r="O320" s="2"/>
    </row>
    <row r="321" spans="1:15" ht="16.5">
      <c r="A321" s="2" t="s">
        <v>536</v>
      </c>
      <c r="B321" s="9" t="s">
        <v>58</v>
      </c>
      <c r="C321" s="10">
        <v>39</v>
      </c>
      <c r="D321" s="10">
        <v>372</v>
      </c>
      <c r="E321" s="11">
        <f aca="true" t="shared" si="86" ref="E321:E329">IF(C321=0,0,D321/C321)</f>
        <v>9.538461538461538</v>
      </c>
      <c r="F321" s="12">
        <f aca="true" t="shared" si="87" ref="F321:F329">IF(C321=0,0,C321)</f>
        <v>39</v>
      </c>
      <c r="G321" s="12">
        <f aca="true" t="shared" si="88" ref="G321:G324">IF(D321=0,0,IF(D321&lt;750,D321*1.05,D321*1.1))</f>
        <v>390.6</v>
      </c>
      <c r="H321" s="23"/>
      <c r="I321" s="3">
        <v>54</v>
      </c>
      <c r="J321" s="3">
        <v>424</v>
      </c>
      <c r="K321" s="4" t="s">
        <v>537</v>
      </c>
      <c r="L321" s="35"/>
      <c r="M321" s="2"/>
      <c r="N321" s="2"/>
      <c r="O321" s="2"/>
    </row>
    <row r="322" spans="1:15" ht="16.5">
      <c r="A322" s="2" t="s">
        <v>538</v>
      </c>
      <c r="B322" s="9" t="s">
        <v>115</v>
      </c>
      <c r="C322" s="10">
        <v>67</v>
      </c>
      <c r="D322" s="10">
        <v>2482</v>
      </c>
      <c r="E322" s="11">
        <f t="shared" si="86"/>
        <v>37.04477611940298</v>
      </c>
      <c r="F322" s="12">
        <f t="shared" si="87"/>
        <v>67</v>
      </c>
      <c r="G322" s="12">
        <f t="shared" si="88"/>
        <v>2730.2000000000003</v>
      </c>
      <c r="H322" s="23"/>
      <c r="I322" s="3">
        <v>435</v>
      </c>
      <c r="J322" s="3">
        <v>434</v>
      </c>
      <c r="K322" s="4" t="s">
        <v>539</v>
      </c>
      <c r="L322" s="35"/>
      <c r="M322" s="2"/>
      <c r="N322" s="2"/>
      <c r="O322" s="2"/>
    </row>
    <row r="323" spans="1:11" s="15" customFormat="1" ht="16.5">
      <c r="A323" s="2" t="s">
        <v>540</v>
      </c>
      <c r="B323" s="9" t="s">
        <v>79</v>
      </c>
      <c r="C323" s="10">
        <v>59</v>
      </c>
      <c r="D323" s="10">
        <v>970</v>
      </c>
      <c r="E323" s="11">
        <f t="shared" si="86"/>
        <v>16.440677966101696</v>
      </c>
      <c r="F323" s="12">
        <f t="shared" si="87"/>
        <v>59</v>
      </c>
      <c r="G323" s="12">
        <f t="shared" si="88"/>
        <v>1067</v>
      </c>
      <c r="H323" s="1"/>
      <c r="I323" s="3">
        <v>43</v>
      </c>
      <c r="J323" s="3">
        <v>424</v>
      </c>
      <c r="K323" s="4" t="s">
        <v>541</v>
      </c>
    </row>
    <row r="324" spans="1:15" s="15" customFormat="1" ht="16.5">
      <c r="A324" s="2" t="s">
        <v>542</v>
      </c>
      <c r="B324" s="9" t="s">
        <v>49</v>
      </c>
      <c r="C324" s="10">
        <v>74</v>
      </c>
      <c r="D324" s="10">
        <v>1713</v>
      </c>
      <c r="E324" s="11">
        <f t="shared" si="86"/>
        <v>23.14864864864865</v>
      </c>
      <c r="F324" s="12">
        <f t="shared" si="87"/>
        <v>74</v>
      </c>
      <c r="G324" s="12">
        <f t="shared" si="88"/>
        <v>1884.3000000000002</v>
      </c>
      <c r="H324" s="23"/>
      <c r="I324" s="3">
        <v>1</v>
      </c>
      <c r="J324" s="3">
        <v>230</v>
      </c>
      <c r="K324" s="4" t="s">
        <v>496</v>
      </c>
      <c r="L324" s="1"/>
      <c r="M324" s="1"/>
      <c r="N324" s="1"/>
      <c r="O324" s="1"/>
    </row>
    <row r="325" spans="1:11" ht="16.5">
      <c r="A325" s="2" t="s">
        <v>543</v>
      </c>
      <c r="B325" s="9" t="s">
        <v>232</v>
      </c>
      <c r="C325" s="10">
        <v>45</v>
      </c>
      <c r="D325" s="10">
        <v>1175</v>
      </c>
      <c r="E325" s="11">
        <f t="shared" si="86"/>
        <v>26.11111111111111</v>
      </c>
      <c r="F325" s="12">
        <f t="shared" si="87"/>
        <v>45</v>
      </c>
      <c r="G325" s="12" t="s">
        <v>544</v>
      </c>
      <c r="H325" s="23"/>
      <c r="I325" s="3">
        <v>12</v>
      </c>
      <c r="J325" s="3">
        <v>331</v>
      </c>
      <c r="K325" s="4" t="s">
        <v>545</v>
      </c>
    </row>
    <row r="326" spans="1:11" s="15" customFormat="1" ht="16.5">
      <c r="A326" s="13" t="s">
        <v>546</v>
      </c>
      <c r="B326" s="9" t="s">
        <v>16</v>
      </c>
      <c r="C326" s="10">
        <v>48</v>
      </c>
      <c r="D326" s="10">
        <v>887</v>
      </c>
      <c r="E326" s="14">
        <f t="shared" si="86"/>
        <v>18.479166666666668</v>
      </c>
      <c r="F326" s="12">
        <f t="shared" si="87"/>
        <v>48</v>
      </c>
      <c r="G326" s="12">
        <f aca="true" t="shared" si="89" ref="G326:G329">IF(D326=0,0,IF(D326&lt;750,D326*1.05,D326*1.1))</f>
        <v>975.7</v>
      </c>
      <c r="I326" s="15">
        <v>435</v>
      </c>
      <c r="J326" s="15">
        <v>424</v>
      </c>
      <c r="K326" s="4" t="s">
        <v>547</v>
      </c>
    </row>
    <row r="327" spans="1:11" s="15" customFormat="1" ht="16.5">
      <c r="A327" s="13" t="s">
        <v>548</v>
      </c>
      <c r="B327" s="9" t="s">
        <v>61</v>
      </c>
      <c r="C327" s="10">
        <v>51</v>
      </c>
      <c r="D327" s="10">
        <v>1037</v>
      </c>
      <c r="E327" s="14">
        <f t="shared" si="86"/>
        <v>20.333333333333332</v>
      </c>
      <c r="F327" s="12">
        <f t="shared" si="87"/>
        <v>51</v>
      </c>
      <c r="G327" s="12">
        <f t="shared" si="89"/>
        <v>1140.7</v>
      </c>
      <c r="I327" s="15">
        <v>324</v>
      </c>
      <c r="J327" s="15">
        <v>341</v>
      </c>
      <c r="K327" s="4" t="s">
        <v>549</v>
      </c>
    </row>
    <row r="328" spans="1:11" s="15" customFormat="1" ht="16.5">
      <c r="A328" s="13" t="s">
        <v>550</v>
      </c>
      <c r="B328" s="9" t="s">
        <v>321</v>
      </c>
      <c r="C328" s="10">
        <v>82</v>
      </c>
      <c r="D328" s="10">
        <v>2541</v>
      </c>
      <c r="E328" s="14">
        <f t="shared" si="86"/>
        <v>30.98780487804878</v>
      </c>
      <c r="F328" s="12">
        <f t="shared" si="87"/>
        <v>82</v>
      </c>
      <c r="G328" s="12">
        <f t="shared" si="89"/>
        <v>2795.1000000000004</v>
      </c>
      <c r="I328" s="18">
        <v>324</v>
      </c>
      <c r="J328" s="18">
        <v>532</v>
      </c>
      <c r="K328" s="4" t="s">
        <v>101</v>
      </c>
    </row>
    <row r="329" spans="1:13" s="15" customFormat="1" ht="16.5">
      <c r="A329" s="2" t="s">
        <v>551</v>
      </c>
      <c r="B329" s="9" t="s">
        <v>151</v>
      </c>
      <c r="C329" s="10">
        <v>74</v>
      </c>
      <c r="D329" s="10">
        <v>2756</v>
      </c>
      <c r="E329" s="11">
        <f t="shared" si="86"/>
        <v>37.24324324324324</v>
      </c>
      <c r="F329" s="12">
        <f t="shared" si="87"/>
        <v>74</v>
      </c>
      <c r="G329" s="12">
        <f t="shared" si="89"/>
        <v>3031.6000000000004</v>
      </c>
      <c r="H329" s="1"/>
      <c r="I329" s="3">
        <v>54</v>
      </c>
      <c r="J329" s="3">
        <v>425</v>
      </c>
      <c r="K329" s="4" t="s">
        <v>552</v>
      </c>
      <c r="L329" s="1"/>
      <c r="M329" s="1"/>
    </row>
    <row r="330" spans="1:13" s="21" customFormat="1" ht="16.5">
      <c r="A330" s="16" t="s">
        <v>553</v>
      </c>
      <c r="B330" s="9" t="s">
        <v>19</v>
      </c>
      <c r="C330" s="10">
        <v>38</v>
      </c>
      <c r="D330" s="10">
        <v>350</v>
      </c>
      <c r="E330" s="11">
        <v>9.210526315789474</v>
      </c>
      <c r="F330" s="12">
        <v>38</v>
      </c>
      <c r="G330" s="12">
        <v>367.5</v>
      </c>
      <c r="H330" s="19"/>
      <c r="I330" s="3">
        <v>45</v>
      </c>
      <c r="J330" s="3">
        <v>534</v>
      </c>
      <c r="K330" s="4" t="s">
        <v>554</v>
      </c>
      <c r="L330" s="19"/>
      <c r="M330" s="19"/>
    </row>
    <row r="331" spans="1:11" s="15" customFormat="1" ht="16.5">
      <c r="A331" s="13" t="s">
        <v>555</v>
      </c>
      <c r="B331" s="13" t="s">
        <v>270</v>
      </c>
      <c r="C331" s="10">
        <v>80</v>
      </c>
      <c r="D331" s="10">
        <v>2897</v>
      </c>
      <c r="E331" s="14">
        <f aca="true" t="shared" si="90" ref="E331:E335">IF(C331=0,0,D331/C331)</f>
        <v>36.2125</v>
      </c>
      <c r="F331" s="12">
        <f aca="true" t="shared" si="91" ref="F331:F335">IF(C331=0,0,C331)</f>
        <v>80</v>
      </c>
      <c r="G331" s="12">
        <f aca="true" t="shared" si="92" ref="G331:G335">IF(D331=0,0,IF(D331&lt;750,D331*1.05,D331*1.1))</f>
        <v>3186.7000000000003</v>
      </c>
      <c r="I331" s="3">
        <v>12</v>
      </c>
      <c r="J331" s="3">
        <v>230</v>
      </c>
      <c r="K331" s="4" t="s">
        <v>556</v>
      </c>
    </row>
    <row r="332" spans="1:11" s="15" customFormat="1" ht="16.5">
      <c r="A332" s="13" t="s">
        <v>557</v>
      </c>
      <c r="B332" s="9" t="s">
        <v>87</v>
      </c>
      <c r="C332" s="10">
        <v>49</v>
      </c>
      <c r="D332" s="10">
        <v>892</v>
      </c>
      <c r="E332" s="14">
        <f t="shared" si="90"/>
        <v>18.20408163265306</v>
      </c>
      <c r="F332" s="12">
        <f t="shared" si="91"/>
        <v>49</v>
      </c>
      <c r="G332" s="12">
        <f t="shared" si="92"/>
        <v>981.2</v>
      </c>
      <c r="I332" s="3">
        <v>34</v>
      </c>
      <c r="J332" s="3">
        <v>424</v>
      </c>
      <c r="K332" s="4" t="s">
        <v>558</v>
      </c>
    </row>
    <row r="333" spans="1:11" ht="16.5">
      <c r="A333" s="2" t="s">
        <v>559</v>
      </c>
      <c r="B333" s="9" t="s">
        <v>321</v>
      </c>
      <c r="C333" s="10">
        <v>32</v>
      </c>
      <c r="D333" s="10">
        <v>334</v>
      </c>
      <c r="E333" s="11">
        <f t="shared" si="90"/>
        <v>10.4375</v>
      </c>
      <c r="F333" s="12">
        <f t="shared" si="91"/>
        <v>32</v>
      </c>
      <c r="G333" s="12">
        <f t="shared" si="92"/>
        <v>350.7</v>
      </c>
      <c r="I333" s="3">
        <v>45</v>
      </c>
      <c r="J333" s="3">
        <v>313</v>
      </c>
      <c r="K333" s="4" t="s">
        <v>560</v>
      </c>
    </row>
    <row r="334" spans="1:15" s="15" customFormat="1" ht="16.5">
      <c r="A334" s="2" t="s">
        <v>561</v>
      </c>
      <c r="B334" s="9" t="s">
        <v>49</v>
      </c>
      <c r="C334" s="10">
        <v>64</v>
      </c>
      <c r="D334" s="10">
        <v>2034</v>
      </c>
      <c r="E334" s="11">
        <f t="shared" si="90"/>
        <v>31.78125</v>
      </c>
      <c r="F334" s="12">
        <f t="shared" si="91"/>
        <v>64</v>
      </c>
      <c r="G334" s="12">
        <f t="shared" si="92"/>
        <v>2237.4</v>
      </c>
      <c r="H334" s="1"/>
      <c r="I334" s="3">
        <v>34</v>
      </c>
      <c r="J334" s="3">
        <v>543</v>
      </c>
      <c r="K334" s="4" t="s">
        <v>380</v>
      </c>
      <c r="L334" s="35"/>
      <c r="M334" s="1"/>
      <c r="N334" s="1"/>
      <c r="O334" s="1"/>
    </row>
    <row r="335" spans="1:11" s="15" customFormat="1" ht="16.5">
      <c r="A335" s="2" t="s">
        <v>562</v>
      </c>
      <c r="B335" s="9" t="s">
        <v>87</v>
      </c>
      <c r="C335" s="10">
        <v>82</v>
      </c>
      <c r="D335" s="10">
        <v>2293</v>
      </c>
      <c r="E335" s="11">
        <f t="shared" si="90"/>
        <v>27.963414634146343</v>
      </c>
      <c r="F335" s="12">
        <f t="shared" si="91"/>
        <v>82</v>
      </c>
      <c r="G335" s="12">
        <f t="shared" si="92"/>
        <v>2522.3</v>
      </c>
      <c r="H335" s="1"/>
      <c r="I335" s="3">
        <v>32</v>
      </c>
      <c r="J335" s="3">
        <v>433</v>
      </c>
      <c r="K335" s="4" t="s">
        <v>101</v>
      </c>
    </row>
    <row r="336" spans="1:11" s="15" customFormat="1" ht="16.5">
      <c r="A336" s="13" t="s">
        <v>563</v>
      </c>
      <c r="B336" s="9" t="s">
        <v>321</v>
      </c>
      <c r="C336" s="10">
        <v>50</v>
      </c>
      <c r="D336" s="10">
        <v>857</v>
      </c>
      <c r="E336" s="14">
        <v>17.14</v>
      </c>
      <c r="F336" s="12">
        <v>50</v>
      </c>
      <c r="G336" s="12">
        <v>942.7</v>
      </c>
      <c r="H336" s="12"/>
      <c r="I336" s="3">
        <v>453</v>
      </c>
      <c r="J336" s="3">
        <v>323</v>
      </c>
      <c r="K336" s="4" t="s">
        <v>564</v>
      </c>
    </row>
    <row r="337" spans="1:11" s="15" customFormat="1" ht="16.5">
      <c r="A337" s="2" t="s">
        <v>565</v>
      </c>
      <c r="B337" s="9" t="s">
        <v>34</v>
      </c>
      <c r="C337" s="10">
        <v>28</v>
      </c>
      <c r="D337" s="10">
        <v>489</v>
      </c>
      <c r="E337" s="11">
        <v>17.464285714285715</v>
      </c>
      <c r="F337" s="12">
        <v>28</v>
      </c>
      <c r="G337" s="12">
        <v>513.45</v>
      </c>
      <c r="H337" s="1"/>
      <c r="I337" s="3">
        <v>45</v>
      </c>
      <c r="J337" s="3">
        <v>424</v>
      </c>
      <c r="K337" s="4" t="s">
        <v>566</v>
      </c>
    </row>
    <row r="338" spans="1:15" ht="16.5">
      <c r="A338" s="2" t="s">
        <v>567</v>
      </c>
      <c r="B338" s="9" t="s">
        <v>110</v>
      </c>
      <c r="C338" s="10">
        <v>73</v>
      </c>
      <c r="D338" s="10">
        <v>2435</v>
      </c>
      <c r="E338" s="11">
        <f>IF(C338=0,0,D338/C338)</f>
        <v>33.35616438356164</v>
      </c>
      <c r="F338" s="12">
        <f>IF(C338=0,0,C338)</f>
        <v>73</v>
      </c>
      <c r="G338" s="12">
        <f>IF(D338=0,0,IF(D338&lt;750,D338*1.05,D338*1.1))</f>
        <v>2678.5</v>
      </c>
      <c r="H338" s="23"/>
      <c r="I338" s="3">
        <v>45</v>
      </c>
      <c r="J338" s="3">
        <v>425</v>
      </c>
      <c r="K338" s="4" t="s">
        <v>568</v>
      </c>
      <c r="L338" s="2"/>
      <c r="M338" s="2"/>
      <c r="N338" s="2"/>
      <c r="O338" s="2"/>
    </row>
    <row r="339" spans="1:15" ht="16.5">
      <c r="A339" s="24" t="s">
        <v>73</v>
      </c>
      <c r="B339" s="23"/>
      <c r="C339" s="25"/>
      <c r="D339" s="26">
        <f>SUM(D321:D338)</f>
        <v>26514</v>
      </c>
      <c r="E339" s="27"/>
      <c r="F339" s="23"/>
      <c r="G339" s="28">
        <f>SUM(G321:G338)</f>
        <v>27795.650000000005</v>
      </c>
      <c r="H339" s="28"/>
      <c r="L339" s="2"/>
      <c r="M339" s="2"/>
      <c r="N339" s="2"/>
      <c r="O339" s="2"/>
    </row>
    <row r="340" spans="1:15" ht="16.5">
      <c r="A340" s="24"/>
      <c r="B340" s="31"/>
      <c r="C340" s="25"/>
      <c r="D340" s="26"/>
      <c r="E340" s="27"/>
      <c r="F340" s="23"/>
      <c r="G340" s="28"/>
      <c r="H340" s="28"/>
      <c r="L340" s="2"/>
      <c r="M340" s="2"/>
      <c r="N340" s="2"/>
      <c r="O340" s="2"/>
    </row>
    <row r="341" spans="3:4" ht="16.5">
      <c r="C341" s="32"/>
      <c r="D341" s="32"/>
    </row>
    <row r="342" spans="1:15" ht="16.5">
      <c r="A342" s="6" t="s">
        <v>569</v>
      </c>
      <c r="B342" s="23"/>
      <c r="C342" s="25"/>
      <c r="D342" s="25"/>
      <c r="E342" s="11"/>
      <c r="F342" s="23"/>
      <c r="G342" s="2"/>
      <c r="H342" s="2"/>
      <c r="L342" s="2"/>
      <c r="M342" s="2"/>
      <c r="N342" s="2"/>
      <c r="O342" s="2"/>
    </row>
    <row r="343" spans="1:15" ht="16.5">
      <c r="A343" s="33" t="s">
        <v>570</v>
      </c>
      <c r="B343" s="23"/>
      <c r="C343" s="25"/>
      <c r="D343" s="25"/>
      <c r="E343" s="11"/>
      <c r="F343" s="23"/>
      <c r="G343" s="2"/>
      <c r="H343" s="2"/>
      <c r="L343" s="2"/>
      <c r="M343" s="2"/>
      <c r="N343" s="2"/>
      <c r="O343" s="2"/>
    </row>
    <row r="344" spans="1:11" s="15" customFormat="1" ht="16.5">
      <c r="A344" s="13" t="s">
        <v>571</v>
      </c>
      <c r="B344" s="9" t="s">
        <v>90</v>
      </c>
      <c r="C344" s="10">
        <v>61</v>
      </c>
      <c r="D344" s="10">
        <v>851</v>
      </c>
      <c r="E344" s="14">
        <f aca="true" t="shared" si="93" ref="E344:E345">IF(C344=0,0,D344/C344)</f>
        <v>13.950819672131148</v>
      </c>
      <c r="F344" s="12">
        <f aca="true" t="shared" si="94" ref="F344:F345">IF(C344=0,0,C344)</f>
        <v>61</v>
      </c>
      <c r="G344" s="12">
        <f aca="true" t="shared" si="95" ref="G344:G345">IF(D344=0,0,IF(D344&lt;750,D344*1.05,D344*1.1))</f>
        <v>936.1</v>
      </c>
      <c r="I344" s="3">
        <v>45</v>
      </c>
      <c r="J344" s="3">
        <v>424</v>
      </c>
      <c r="K344" s="4" t="s">
        <v>529</v>
      </c>
    </row>
    <row r="345" spans="1:11" s="15" customFormat="1" ht="16.5">
      <c r="A345" s="13" t="s">
        <v>572</v>
      </c>
      <c r="B345" s="9" t="s">
        <v>49</v>
      </c>
      <c r="C345" s="10">
        <v>23</v>
      </c>
      <c r="D345" s="10">
        <v>508</v>
      </c>
      <c r="E345" s="14">
        <f t="shared" si="93"/>
        <v>22.08695652173913</v>
      </c>
      <c r="F345" s="12">
        <f t="shared" si="94"/>
        <v>23</v>
      </c>
      <c r="G345" s="12">
        <f t="shared" si="95"/>
        <v>533.4</v>
      </c>
      <c r="I345" s="3">
        <v>324</v>
      </c>
      <c r="J345" s="3">
        <v>323</v>
      </c>
      <c r="K345" s="4" t="s">
        <v>573</v>
      </c>
    </row>
    <row r="346" spans="1:13" ht="16.5">
      <c r="A346" s="16" t="s">
        <v>574</v>
      </c>
      <c r="B346" s="9" t="s">
        <v>270</v>
      </c>
      <c r="C346" s="10">
        <v>59</v>
      </c>
      <c r="D346" s="10">
        <v>1085</v>
      </c>
      <c r="E346" s="11">
        <v>18.389830508474578</v>
      </c>
      <c r="F346" s="12">
        <v>59</v>
      </c>
      <c r="G346" s="12">
        <v>1193.5</v>
      </c>
      <c r="H346" s="17"/>
      <c r="I346" s="3">
        <v>32</v>
      </c>
      <c r="J346" s="3">
        <v>432</v>
      </c>
      <c r="K346" s="4" t="s">
        <v>575</v>
      </c>
      <c r="L346" s="2"/>
      <c r="M346" s="2"/>
    </row>
    <row r="347" spans="1:13" ht="16.5">
      <c r="A347" s="20" t="s">
        <v>576</v>
      </c>
      <c r="B347" s="9" t="s">
        <v>110</v>
      </c>
      <c r="C347" s="10">
        <v>60</v>
      </c>
      <c r="D347" s="10">
        <v>1080</v>
      </c>
      <c r="E347" s="14">
        <v>18</v>
      </c>
      <c r="F347" s="12">
        <v>60</v>
      </c>
      <c r="G347" s="12">
        <v>1188</v>
      </c>
      <c r="H347" s="34"/>
      <c r="I347" s="22">
        <v>23</v>
      </c>
      <c r="J347" s="3">
        <v>322</v>
      </c>
      <c r="K347" s="4" t="s">
        <v>577</v>
      </c>
      <c r="L347" s="2"/>
      <c r="M347" s="2"/>
    </row>
    <row r="348" spans="1:11" s="15" customFormat="1" ht="16.5">
      <c r="A348" s="13" t="s">
        <v>578</v>
      </c>
      <c r="B348" s="9" t="s">
        <v>232</v>
      </c>
      <c r="C348" s="10">
        <v>29</v>
      </c>
      <c r="D348" s="10">
        <v>458</v>
      </c>
      <c r="E348" s="14">
        <f>IF(C348=0,0,D348/C348)</f>
        <v>15.793103448275861</v>
      </c>
      <c r="F348" s="12">
        <f>IF(C348=0,0,C348)</f>
        <v>29</v>
      </c>
      <c r="G348" s="12">
        <f>IF(D348=0,0,IF(D348&lt;750,D348*1.05,D348*1.1))</f>
        <v>480.90000000000003</v>
      </c>
      <c r="I348" s="3">
        <v>45</v>
      </c>
      <c r="J348" s="3">
        <v>424</v>
      </c>
      <c r="K348" s="4" t="s">
        <v>579</v>
      </c>
    </row>
    <row r="349" spans="1:11" s="15" customFormat="1" ht="16.5">
      <c r="A349" s="13" t="s">
        <v>580</v>
      </c>
      <c r="B349" s="9" t="s">
        <v>61</v>
      </c>
      <c r="C349" s="10">
        <v>20</v>
      </c>
      <c r="D349" s="10">
        <v>376</v>
      </c>
      <c r="E349" s="14">
        <v>18.8</v>
      </c>
      <c r="F349" s="12">
        <v>20</v>
      </c>
      <c r="G349" s="12">
        <v>394.8</v>
      </c>
      <c r="I349" s="15">
        <v>345</v>
      </c>
      <c r="J349" s="3">
        <v>323</v>
      </c>
      <c r="K349" s="4" t="s">
        <v>581</v>
      </c>
    </row>
    <row r="350" spans="1:11" s="21" customFormat="1" ht="16.5">
      <c r="A350" s="20" t="s">
        <v>582</v>
      </c>
      <c r="B350" s="9" t="s">
        <v>90</v>
      </c>
      <c r="C350" s="10">
        <v>58</v>
      </c>
      <c r="D350" s="10">
        <v>1810</v>
      </c>
      <c r="E350" s="14">
        <f>IF(C350=0,0,D350/C350)</f>
        <v>31.20689655172414</v>
      </c>
      <c r="F350" s="12">
        <f>IF(C350=0,0,C350)</f>
        <v>58</v>
      </c>
      <c r="G350" s="12">
        <f>IF(D350=0,0,IF(D350&lt;750,D350*1.05,D350*1.1))</f>
        <v>1991.0000000000002</v>
      </c>
      <c r="I350" s="22">
        <v>342</v>
      </c>
      <c r="J350" s="3">
        <v>543</v>
      </c>
      <c r="K350" s="4" t="s">
        <v>583</v>
      </c>
    </row>
    <row r="351" spans="1:13" ht="16.5">
      <c r="A351" s="20" t="s">
        <v>584</v>
      </c>
      <c r="B351" s="9" t="s">
        <v>34</v>
      </c>
      <c r="C351" s="10">
        <v>32</v>
      </c>
      <c r="D351" s="10">
        <v>507</v>
      </c>
      <c r="E351" s="14">
        <v>15.84375</v>
      </c>
      <c r="F351" s="12">
        <v>32</v>
      </c>
      <c r="G351" s="12">
        <v>532.35</v>
      </c>
      <c r="H351" s="21"/>
      <c r="I351" s="22">
        <v>12</v>
      </c>
      <c r="J351" s="3">
        <v>230</v>
      </c>
      <c r="K351" s="4" t="s">
        <v>585</v>
      </c>
      <c r="L351" s="2"/>
      <c r="M351" s="2"/>
    </row>
    <row r="352" spans="1:13" ht="16.5">
      <c r="A352" s="20" t="s">
        <v>586</v>
      </c>
      <c r="B352" s="9" t="s">
        <v>37</v>
      </c>
      <c r="C352" s="10">
        <v>39</v>
      </c>
      <c r="D352" s="10">
        <v>655</v>
      </c>
      <c r="E352" s="14">
        <v>16.794871794871796</v>
      </c>
      <c r="F352" s="12">
        <v>39</v>
      </c>
      <c r="G352" s="12">
        <v>687.75</v>
      </c>
      <c r="H352" s="21"/>
      <c r="I352" s="22">
        <v>12</v>
      </c>
      <c r="J352" s="3">
        <v>240</v>
      </c>
      <c r="K352" s="4" t="s">
        <v>587</v>
      </c>
      <c r="L352" s="2"/>
      <c r="M352" s="2"/>
    </row>
    <row r="353" spans="1:13" ht="16.5">
      <c r="A353" s="20" t="s">
        <v>588</v>
      </c>
      <c r="B353" s="9" t="s">
        <v>16</v>
      </c>
      <c r="C353" s="10">
        <v>57</v>
      </c>
      <c r="D353" s="10">
        <v>1278</v>
      </c>
      <c r="E353" s="14">
        <v>22.42105263157895</v>
      </c>
      <c r="F353" s="12">
        <v>57</v>
      </c>
      <c r="G353" s="12">
        <v>1405.8000000000002</v>
      </c>
      <c r="H353" s="21"/>
      <c r="I353" s="18">
        <v>12</v>
      </c>
      <c r="J353" s="3">
        <v>331</v>
      </c>
      <c r="K353" s="4" t="s">
        <v>589</v>
      </c>
      <c r="L353" s="2"/>
      <c r="M353" s="2"/>
    </row>
    <row r="354" spans="1:13" ht="16.5">
      <c r="A354" s="2" t="s">
        <v>590</v>
      </c>
      <c r="B354" s="9" t="s">
        <v>79</v>
      </c>
      <c r="C354" s="10">
        <v>82</v>
      </c>
      <c r="D354" s="10">
        <v>2631</v>
      </c>
      <c r="E354" s="11">
        <f aca="true" t="shared" si="96" ref="E354:E358">IF(C354=0,0,D354/C354)</f>
        <v>32.08536585365854</v>
      </c>
      <c r="F354" s="12">
        <f aca="true" t="shared" si="97" ref="F354:F358">IF(C354=0,0,C354)</f>
        <v>82</v>
      </c>
      <c r="G354" s="12">
        <f aca="true" t="shared" si="98" ref="G354:G358">IF(D354=0,0,IF(D354&lt;750,D354*1.05,D354*1.1))</f>
        <v>2894.1000000000004</v>
      </c>
      <c r="I354" s="3">
        <v>34</v>
      </c>
      <c r="J354" s="3">
        <v>533</v>
      </c>
      <c r="K354" s="4" t="s">
        <v>101</v>
      </c>
      <c r="L354" s="2"/>
      <c r="M354" s="2"/>
    </row>
    <row r="355" spans="1:11" ht="16.5">
      <c r="A355" s="2" t="s">
        <v>591</v>
      </c>
      <c r="B355" s="9" t="s">
        <v>34</v>
      </c>
      <c r="C355" s="10">
        <v>61</v>
      </c>
      <c r="D355" s="10">
        <v>1652</v>
      </c>
      <c r="E355" s="11">
        <f t="shared" si="96"/>
        <v>27.081967213114755</v>
      </c>
      <c r="F355" s="12">
        <f t="shared" si="97"/>
        <v>61</v>
      </c>
      <c r="G355" s="12">
        <f t="shared" si="98"/>
        <v>1817.2</v>
      </c>
      <c r="I355" s="3">
        <v>21</v>
      </c>
      <c r="J355" s="3">
        <v>341</v>
      </c>
      <c r="K355" s="4" t="s">
        <v>458</v>
      </c>
    </row>
    <row r="356" spans="1:13" ht="16.5">
      <c r="A356" s="2" t="s">
        <v>592</v>
      </c>
      <c r="B356" s="9" t="s">
        <v>115</v>
      </c>
      <c r="C356" s="10">
        <v>29</v>
      </c>
      <c r="D356" s="10">
        <v>682</v>
      </c>
      <c r="E356" s="11">
        <f t="shared" si="96"/>
        <v>23.517241379310345</v>
      </c>
      <c r="F356" s="12">
        <f t="shared" si="97"/>
        <v>29</v>
      </c>
      <c r="G356" s="12">
        <f t="shared" si="98"/>
        <v>716.1</v>
      </c>
      <c r="I356" s="3">
        <v>54</v>
      </c>
      <c r="J356" s="3">
        <v>314</v>
      </c>
      <c r="K356" s="4" t="s">
        <v>579</v>
      </c>
      <c r="L356" s="2"/>
      <c r="M356" s="2"/>
    </row>
    <row r="357" spans="1:11" ht="16.5">
      <c r="A357" s="2" t="s">
        <v>593</v>
      </c>
      <c r="B357" s="9" t="s">
        <v>87</v>
      </c>
      <c r="C357" s="10">
        <v>76</v>
      </c>
      <c r="D357" s="10">
        <v>2171</v>
      </c>
      <c r="E357" s="11">
        <f t="shared" si="96"/>
        <v>28.56578947368421</v>
      </c>
      <c r="F357" s="12">
        <f t="shared" si="97"/>
        <v>76</v>
      </c>
      <c r="G357" s="12">
        <f t="shared" si="98"/>
        <v>2388.1000000000004</v>
      </c>
      <c r="I357" s="3">
        <v>231</v>
      </c>
      <c r="J357" s="3">
        <v>341</v>
      </c>
      <c r="K357" s="4" t="s">
        <v>163</v>
      </c>
    </row>
    <row r="358" spans="1:13" ht="16.5">
      <c r="A358" s="2" t="s">
        <v>594</v>
      </c>
      <c r="B358" s="9" t="s">
        <v>16</v>
      </c>
      <c r="C358" s="10">
        <v>51</v>
      </c>
      <c r="D358" s="10">
        <v>1156</v>
      </c>
      <c r="E358" s="11">
        <f t="shared" si="96"/>
        <v>22.666666666666668</v>
      </c>
      <c r="F358" s="12">
        <f t="shared" si="97"/>
        <v>51</v>
      </c>
      <c r="G358" s="12">
        <f t="shared" si="98"/>
        <v>1271.6000000000001</v>
      </c>
      <c r="I358" s="3">
        <v>231</v>
      </c>
      <c r="J358" s="3">
        <v>452</v>
      </c>
      <c r="K358" s="4" t="s">
        <v>595</v>
      </c>
      <c r="L358" s="2"/>
      <c r="M358" s="2"/>
    </row>
    <row r="359" spans="1:13" ht="16.5">
      <c r="A359" s="16" t="s">
        <v>596</v>
      </c>
      <c r="B359" s="9" t="s">
        <v>151</v>
      </c>
      <c r="C359" s="10">
        <v>62</v>
      </c>
      <c r="D359" s="10">
        <v>963</v>
      </c>
      <c r="E359" s="11">
        <v>15.53225806451613</v>
      </c>
      <c r="F359" s="12">
        <v>62</v>
      </c>
      <c r="G359" s="12">
        <v>1059.3000000000002</v>
      </c>
      <c r="H359" s="19"/>
      <c r="I359" s="18">
        <v>345</v>
      </c>
      <c r="J359" s="3">
        <v>424</v>
      </c>
      <c r="K359" s="4" t="s">
        <v>597</v>
      </c>
      <c r="L359" s="2"/>
      <c r="M359" s="2"/>
    </row>
    <row r="360" spans="1:11" ht="16.5">
      <c r="A360" s="2" t="s">
        <v>598</v>
      </c>
      <c r="B360" s="9" t="s">
        <v>321</v>
      </c>
      <c r="C360" s="10">
        <v>25</v>
      </c>
      <c r="D360" s="10">
        <v>901</v>
      </c>
      <c r="E360" s="11">
        <f aca="true" t="shared" si="99" ref="E360:E361">IF(C360=0,0,D360/C360)</f>
        <v>36.04</v>
      </c>
      <c r="F360" s="12">
        <f aca="true" t="shared" si="100" ref="F360:F361">IF(C360=0,0,C360)</f>
        <v>25</v>
      </c>
      <c r="G360" s="12">
        <f aca="true" t="shared" si="101" ref="G360:G361">IF(D360=0,0,IF(D360&lt;750,D360*1.05,D360*1.1))</f>
        <v>991.1000000000001</v>
      </c>
      <c r="I360" s="3">
        <v>54</v>
      </c>
      <c r="J360" s="3">
        <v>535</v>
      </c>
      <c r="K360" s="4" t="s">
        <v>599</v>
      </c>
    </row>
    <row r="361" spans="1:11" s="15" customFormat="1" ht="16.5">
      <c r="A361" s="2" t="s">
        <v>600</v>
      </c>
      <c r="B361" s="9" t="s">
        <v>16</v>
      </c>
      <c r="C361" s="10">
        <v>49</v>
      </c>
      <c r="D361" s="10">
        <v>1602</v>
      </c>
      <c r="E361" s="14">
        <f t="shared" si="99"/>
        <v>32.69387755102041</v>
      </c>
      <c r="F361" s="12">
        <f t="shared" si="100"/>
        <v>49</v>
      </c>
      <c r="G361" s="12">
        <f t="shared" si="101"/>
        <v>1762.2</v>
      </c>
      <c r="I361" s="15">
        <v>1</v>
      </c>
      <c r="J361" s="15">
        <v>441</v>
      </c>
      <c r="K361" s="4" t="s">
        <v>601</v>
      </c>
    </row>
    <row r="362" spans="1:13" ht="16.5">
      <c r="A362" s="24" t="s">
        <v>73</v>
      </c>
      <c r="B362" s="2"/>
      <c r="C362" s="29"/>
      <c r="D362" s="26">
        <f>SUM(D344:D361)</f>
        <v>20366</v>
      </c>
      <c r="E362" s="27"/>
      <c r="F362" s="23"/>
      <c r="G362" s="28">
        <f>SUM(G344:G361)</f>
        <v>22243.3</v>
      </c>
      <c r="L362" s="2"/>
      <c r="M362" s="2"/>
    </row>
    <row r="363" spans="1:8" ht="16.5">
      <c r="A363" s="2"/>
      <c r="B363" s="9"/>
      <c r="C363" s="9"/>
      <c r="D363" s="9"/>
      <c r="E363" s="11"/>
      <c r="F363" s="12"/>
      <c r="G363" s="12"/>
      <c r="H363" s="23"/>
    </row>
    <row r="364" spans="1:11" s="21" customFormat="1" ht="16.5">
      <c r="A364" s="16"/>
      <c r="B364" s="9"/>
      <c r="C364" s="9"/>
      <c r="D364" s="9"/>
      <c r="E364" s="14"/>
      <c r="F364" s="12"/>
      <c r="G364" s="12"/>
      <c r="I364" s="15"/>
      <c r="J364" s="3"/>
      <c r="K364" s="4"/>
    </row>
    <row r="365" spans="1:15" ht="16.5">
      <c r="A365" s="6" t="s">
        <v>602</v>
      </c>
      <c r="B365" s="23"/>
      <c r="C365" s="25"/>
      <c r="D365" s="25"/>
      <c r="E365" s="11"/>
      <c r="F365" s="23"/>
      <c r="G365" s="23"/>
      <c r="H365" s="23"/>
      <c r="L365" s="2"/>
      <c r="M365" s="2"/>
      <c r="N365" s="2"/>
      <c r="O365" s="2"/>
    </row>
    <row r="366" spans="1:15" ht="16.5">
      <c r="A366" s="30" t="s">
        <v>603</v>
      </c>
      <c r="B366" s="23"/>
      <c r="C366" s="25"/>
      <c r="D366" s="25"/>
      <c r="E366" s="11"/>
      <c r="F366" s="23"/>
      <c r="G366" s="23"/>
      <c r="H366" s="23"/>
      <c r="L366" s="2"/>
      <c r="M366" s="2"/>
      <c r="N366" s="2"/>
      <c r="O366" s="2"/>
    </row>
    <row r="367" spans="1:11" s="15" customFormat="1" ht="16.5">
      <c r="A367" s="13" t="s">
        <v>604</v>
      </c>
      <c r="B367" s="13" t="s">
        <v>16</v>
      </c>
      <c r="C367" s="10">
        <v>56</v>
      </c>
      <c r="D367" s="10">
        <v>1471</v>
      </c>
      <c r="E367" s="14">
        <f aca="true" t="shared" si="102" ref="E367:E369">IF(C367=0,0,D367/C367)</f>
        <v>26.267857142857142</v>
      </c>
      <c r="F367" s="12">
        <f aca="true" t="shared" si="103" ref="F367:F369">IF(C367=0,0,C367)</f>
        <v>56</v>
      </c>
      <c r="G367" s="12">
        <f aca="true" t="shared" si="104" ref="G367:G369">IF(D367=0,0,IF(D367&lt;750,D367*1.05,D367*1.1))</f>
        <v>1618.1000000000001</v>
      </c>
      <c r="I367" s="3">
        <v>342</v>
      </c>
      <c r="J367" s="3">
        <v>543</v>
      </c>
      <c r="K367" s="4" t="s">
        <v>605</v>
      </c>
    </row>
    <row r="368" spans="1:11" s="15" customFormat="1" ht="16.5">
      <c r="A368" s="13" t="s">
        <v>606</v>
      </c>
      <c r="B368" s="9" t="s">
        <v>283</v>
      </c>
      <c r="C368" s="10">
        <v>77</v>
      </c>
      <c r="D368" s="10">
        <v>2581</v>
      </c>
      <c r="E368" s="14">
        <f t="shared" si="102"/>
        <v>33.51948051948052</v>
      </c>
      <c r="F368" s="12">
        <f t="shared" si="103"/>
        <v>77</v>
      </c>
      <c r="G368" s="12">
        <f t="shared" si="104"/>
        <v>2839.1000000000004</v>
      </c>
      <c r="I368" s="3">
        <v>12</v>
      </c>
      <c r="J368" s="3">
        <v>331</v>
      </c>
      <c r="K368" s="4" t="s">
        <v>607</v>
      </c>
    </row>
    <row r="369" spans="1:15" s="15" customFormat="1" ht="16.5">
      <c r="A369" s="2" t="s">
        <v>608</v>
      </c>
      <c r="B369" s="9" t="s">
        <v>90</v>
      </c>
      <c r="C369" s="10">
        <v>69</v>
      </c>
      <c r="D369" s="10">
        <v>2078</v>
      </c>
      <c r="E369" s="11">
        <f t="shared" si="102"/>
        <v>30.115942028985508</v>
      </c>
      <c r="F369" s="12">
        <f t="shared" si="103"/>
        <v>69</v>
      </c>
      <c r="G369" s="12">
        <f t="shared" si="104"/>
        <v>2285.8</v>
      </c>
      <c r="H369" s="1"/>
      <c r="I369" s="3">
        <v>45</v>
      </c>
      <c r="J369" s="3">
        <v>535</v>
      </c>
      <c r="K369" s="4" t="s">
        <v>609</v>
      </c>
      <c r="L369" s="35"/>
      <c r="M369" s="1"/>
      <c r="N369" s="1"/>
      <c r="O369" s="1"/>
    </row>
    <row r="370" spans="1:15" ht="16.5">
      <c r="A370" s="13" t="s">
        <v>610</v>
      </c>
      <c r="B370" s="9" t="s">
        <v>70</v>
      </c>
      <c r="C370" s="10">
        <v>37</v>
      </c>
      <c r="D370" s="10">
        <v>215</v>
      </c>
      <c r="E370" s="14">
        <v>5.8108108108108105</v>
      </c>
      <c r="F370" s="12">
        <v>37</v>
      </c>
      <c r="G370" s="12">
        <v>225.75</v>
      </c>
      <c r="H370" s="15"/>
      <c r="I370" s="15">
        <v>43</v>
      </c>
      <c r="J370" s="3">
        <v>424</v>
      </c>
      <c r="K370" s="4" t="s">
        <v>611</v>
      </c>
      <c r="L370" s="2"/>
      <c r="M370" s="2"/>
      <c r="N370" s="2"/>
      <c r="O370" s="2"/>
    </row>
    <row r="371" spans="1:15" ht="16.5">
      <c r="A371" s="20" t="s">
        <v>612</v>
      </c>
      <c r="B371" s="9" t="s">
        <v>105</v>
      </c>
      <c r="C371" s="10">
        <v>40</v>
      </c>
      <c r="D371" s="10">
        <v>397</v>
      </c>
      <c r="E371" s="14">
        <v>9.925</v>
      </c>
      <c r="F371" s="12">
        <v>40</v>
      </c>
      <c r="G371" s="12">
        <v>416.85</v>
      </c>
      <c r="H371" s="34"/>
      <c r="I371" s="22">
        <v>32</v>
      </c>
      <c r="J371" s="3">
        <v>432</v>
      </c>
      <c r="K371" s="4" t="s">
        <v>613</v>
      </c>
      <c r="L371" s="2"/>
      <c r="M371" s="2"/>
      <c r="N371" s="2"/>
      <c r="O371" s="2"/>
    </row>
    <row r="372" spans="1:15" ht="16.5">
      <c r="A372" s="2" t="s">
        <v>614</v>
      </c>
      <c r="B372" s="9" t="s">
        <v>151</v>
      </c>
      <c r="C372" s="10">
        <v>58</v>
      </c>
      <c r="D372" s="10">
        <v>1421</v>
      </c>
      <c r="E372" s="11">
        <f>IF(C372=0,0,D372/C372)</f>
        <v>24.5</v>
      </c>
      <c r="F372" s="12">
        <f aca="true" t="shared" si="105" ref="F372:F373">IF(C372=0,0,C372)</f>
        <v>58</v>
      </c>
      <c r="G372" s="12">
        <f aca="true" t="shared" si="106" ref="G372:G373">IF(D372=0,0,IF(D372&lt;750,D372*1.05,D372*1.1))</f>
        <v>1563.1000000000001</v>
      </c>
      <c r="I372" s="3">
        <v>12</v>
      </c>
      <c r="J372" s="3">
        <v>340</v>
      </c>
      <c r="K372" s="4" t="s">
        <v>615</v>
      </c>
      <c r="L372" s="2"/>
      <c r="M372" s="2"/>
      <c r="N372" s="2"/>
      <c r="O372" s="2"/>
    </row>
    <row r="373" spans="1:11" s="21" customFormat="1" ht="16.5">
      <c r="A373" s="20" t="s">
        <v>616</v>
      </c>
      <c r="B373" s="9" t="s">
        <v>46</v>
      </c>
      <c r="C373" s="10">
        <v>65</v>
      </c>
      <c r="D373" s="10">
        <v>1191</v>
      </c>
      <c r="E373" s="14">
        <v>8.894736842105264</v>
      </c>
      <c r="F373" s="12">
        <f t="shared" si="105"/>
        <v>65</v>
      </c>
      <c r="G373" s="12">
        <f t="shared" si="106"/>
        <v>1310.1000000000001</v>
      </c>
      <c r="I373" s="22">
        <v>45</v>
      </c>
      <c r="J373" s="3">
        <v>324</v>
      </c>
      <c r="K373" s="4" t="s">
        <v>617</v>
      </c>
    </row>
    <row r="374" spans="1:11" ht="16.5">
      <c r="A374" s="2" t="s">
        <v>618</v>
      </c>
      <c r="B374" s="9" t="s">
        <v>43</v>
      </c>
      <c r="C374" s="10">
        <v>79</v>
      </c>
      <c r="D374" s="10">
        <v>2349</v>
      </c>
      <c r="E374" s="11">
        <v>29.734177215189874</v>
      </c>
      <c r="F374" s="12">
        <v>79</v>
      </c>
      <c r="G374" s="12">
        <v>2583.9</v>
      </c>
      <c r="I374" s="3">
        <v>21</v>
      </c>
      <c r="J374" s="3">
        <v>341</v>
      </c>
      <c r="K374" s="4" t="s">
        <v>619</v>
      </c>
    </row>
    <row r="375" spans="1:15" ht="16.5">
      <c r="A375" s="20" t="s">
        <v>620</v>
      </c>
      <c r="B375" s="9" t="s">
        <v>49</v>
      </c>
      <c r="C375" s="10">
        <v>30</v>
      </c>
      <c r="D375" s="10">
        <v>284</v>
      </c>
      <c r="E375" s="14">
        <f>IF(C375=0,0,D375/C375)</f>
        <v>9.466666666666667</v>
      </c>
      <c r="F375" s="12">
        <f>IF(C375=0,0,C375)</f>
        <v>30</v>
      </c>
      <c r="G375" s="12">
        <f>IF(D375=0,0,IF(D375&lt;750,D375*1.05,D375*1.1))</f>
        <v>298.2</v>
      </c>
      <c r="H375" s="13"/>
      <c r="I375" s="22">
        <v>54</v>
      </c>
      <c r="J375" s="3">
        <v>313</v>
      </c>
      <c r="K375" s="4" t="s">
        <v>621</v>
      </c>
      <c r="L375" s="2"/>
      <c r="M375" s="2"/>
      <c r="N375" s="2"/>
      <c r="O375" s="2"/>
    </row>
    <row r="376" spans="1:15" ht="16.5">
      <c r="A376" s="20" t="s">
        <v>622</v>
      </c>
      <c r="B376" s="9" t="s">
        <v>151</v>
      </c>
      <c r="C376" s="10">
        <v>69</v>
      </c>
      <c r="D376" s="10">
        <v>1035</v>
      </c>
      <c r="E376" s="14">
        <v>15</v>
      </c>
      <c r="F376" s="12">
        <v>69</v>
      </c>
      <c r="G376" s="12">
        <v>1138.5</v>
      </c>
      <c r="H376" s="13"/>
      <c r="I376" s="22">
        <v>435</v>
      </c>
      <c r="J376" s="3">
        <v>424</v>
      </c>
      <c r="K376" s="4" t="s">
        <v>623</v>
      </c>
      <c r="L376" s="2"/>
      <c r="M376" s="2"/>
      <c r="N376" s="2"/>
      <c r="O376" s="2"/>
    </row>
    <row r="377" spans="1:15" ht="16.5">
      <c r="A377" s="20" t="s">
        <v>624</v>
      </c>
      <c r="B377" s="9" t="s">
        <v>49</v>
      </c>
      <c r="C377" s="10">
        <v>16</v>
      </c>
      <c r="D377" s="10">
        <v>289</v>
      </c>
      <c r="E377" s="14">
        <v>18.0625</v>
      </c>
      <c r="F377" s="12">
        <v>16</v>
      </c>
      <c r="G377" s="12">
        <v>303.45</v>
      </c>
      <c r="H377" s="21"/>
      <c r="I377" s="22">
        <v>23</v>
      </c>
      <c r="J377" s="3">
        <v>331</v>
      </c>
      <c r="K377" s="4" t="s">
        <v>625</v>
      </c>
      <c r="L377" s="2"/>
      <c r="M377" s="2"/>
      <c r="N377" s="2"/>
      <c r="O377" s="2"/>
    </row>
    <row r="378" spans="1:15" ht="16.5">
      <c r="A378" s="13" t="s">
        <v>626</v>
      </c>
      <c r="B378" s="9" t="s">
        <v>90</v>
      </c>
      <c r="C378" s="10">
        <v>58</v>
      </c>
      <c r="D378" s="10">
        <v>656</v>
      </c>
      <c r="E378" s="14">
        <f aca="true" t="shared" si="107" ref="E378:E384">IF(C378=0,0,D378/C378)</f>
        <v>11.310344827586206</v>
      </c>
      <c r="F378" s="12">
        <f aca="true" t="shared" si="108" ref="F378:F384">IF(C378=0,0,C378)</f>
        <v>58</v>
      </c>
      <c r="G378" s="12">
        <f aca="true" t="shared" si="109" ref="G378:G384">IF(D378=0,0,IF(D378&lt;750,D378*1.05,D378*1.1))</f>
        <v>688.8000000000001</v>
      </c>
      <c r="H378" s="15"/>
      <c r="I378" s="3">
        <v>12</v>
      </c>
      <c r="J378" s="3">
        <v>240</v>
      </c>
      <c r="K378" s="4" t="s">
        <v>627</v>
      </c>
      <c r="L378" s="15"/>
      <c r="M378" s="15"/>
      <c r="N378" s="15"/>
      <c r="O378" s="15"/>
    </row>
    <row r="379" spans="1:15" ht="16.5">
      <c r="A379" s="2" t="s">
        <v>628</v>
      </c>
      <c r="B379" s="9" t="s">
        <v>143</v>
      </c>
      <c r="C379" s="10">
        <v>44</v>
      </c>
      <c r="D379" s="10">
        <v>538</v>
      </c>
      <c r="E379" s="11">
        <f t="shared" si="107"/>
        <v>12.227272727272727</v>
      </c>
      <c r="F379" s="12">
        <f t="shared" si="108"/>
        <v>44</v>
      </c>
      <c r="G379" s="12">
        <f t="shared" si="109"/>
        <v>564.9</v>
      </c>
      <c r="I379" s="3">
        <v>45</v>
      </c>
      <c r="J379" s="3">
        <v>313</v>
      </c>
      <c r="K379" s="4" t="s">
        <v>629</v>
      </c>
      <c r="L379" s="2"/>
      <c r="M379" s="2"/>
      <c r="N379" s="2"/>
      <c r="O379" s="2"/>
    </row>
    <row r="380" spans="1:15" ht="16.5">
      <c r="A380" s="2" t="s">
        <v>630</v>
      </c>
      <c r="B380" s="9" t="s">
        <v>24</v>
      </c>
      <c r="C380" s="10">
        <v>16</v>
      </c>
      <c r="D380" s="10">
        <v>198</v>
      </c>
      <c r="E380" s="11">
        <f t="shared" si="107"/>
        <v>12.375</v>
      </c>
      <c r="F380" s="12">
        <f t="shared" si="108"/>
        <v>16</v>
      </c>
      <c r="G380" s="12">
        <f t="shared" si="109"/>
        <v>207.9</v>
      </c>
      <c r="I380" s="3">
        <v>45</v>
      </c>
      <c r="J380" s="3">
        <v>213</v>
      </c>
      <c r="K380" s="4" t="s">
        <v>631</v>
      </c>
      <c r="L380" s="2"/>
      <c r="M380" s="2"/>
      <c r="N380" s="2"/>
      <c r="O380" s="2"/>
    </row>
    <row r="381" spans="1:15" ht="16.5">
      <c r="A381" s="13" t="s">
        <v>632</v>
      </c>
      <c r="B381" s="9" t="s">
        <v>270</v>
      </c>
      <c r="C381" s="10">
        <v>71</v>
      </c>
      <c r="D381" s="10">
        <v>1937</v>
      </c>
      <c r="E381" s="14">
        <f t="shared" si="107"/>
        <v>27.281690140845072</v>
      </c>
      <c r="F381" s="12">
        <f t="shared" si="108"/>
        <v>71</v>
      </c>
      <c r="G381" s="12">
        <f t="shared" si="109"/>
        <v>2130.7000000000003</v>
      </c>
      <c r="H381" s="15"/>
      <c r="I381" s="18">
        <v>54</v>
      </c>
      <c r="J381" s="18">
        <v>425</v>
      </c>
      <c r="K381" s="4" t="s">
        <v>633</v>
      </c>
      <c r="L381" s="15"/>
      <c r="M381" s="15"/>
      <c r="N381" s="15"/>
      <c r="O381" s="15"/>
    </row>
    <row r="382" spans="1:15" ht="16.5">
      <c r="A382" s="2" t="s">
        <v>634</v>
      </c>
      <c r="B382" s="9" t="s">
        <v>95</v>
      </c>
      <c r="C382" s="10">
        <v>81</v>
      </c>
      <c r="D382" s="10">
        <v>2229</v>
      </c>
      <c r="E382" s="11">
        <f t="shared" si="107"/>
        <v>27.51851851851852</v>
      </c>
      <c r="F382" s="12">
        <f t="shared" si="108"/>
        <v>81</v>
      </c>
      <c r="G382" s="12">
        <f t="shared" si="109"/>
        <v>2451.9</v>
      </c>
      <c r="H382" s="23"/>
      <c r="I382" s="3">
        <v>23</v>
      </c>
      <c r="J382" s="3">
        <v>462</v>
      </c>
      <c r="K382" s="4" t="s">
        <v>635</v>
      </c>
      <c r="L382" s="2"/>
      <c r="M382" s="2"/>
      <c r="N382" s="2"/>
      <c r="O382" s="2"/>
    </row>
    <row r="383" spans="1:13" s="19" customFormat="1" ht="16.5">
      <c r="A383" s="20" t="s">
        <v>636</v>
      </c>
      <c r="B383" s="9" t="s">
        <v>31</v>
      </c>
      <c r="C383" s="10">
        <v>66</v>
      </c>
      <c r="D383" s="10">
        <v>1457</v>
      </c>
      <c r="E383" s="14">
        <f t="shared" si="107"/>
        <v>22.075757575757574</v>
      </c>
      <c r="F383" s="12">
        <f t="shared" si="108"/>
        <v>66</v>
      </c>
      <c r="G383" s="12">
        <f t="shared" si="109"/>
        <v>1602.7</v>
      </c>
      <c r="H383" s="21"/>
      <c r="I383" s="18">
        <v>12</v>
      </c>
      <c r="J383" s="3">
        <v>340</v>
      </c>
      <c r="K383" s="4" t="s">
        <v>637</v>
      </c>
      <c r="L383" s="21"/>
      <c r="M383" s="21"/>
    </row>
    <row r="384" spans="1:15" ht="16.5">
      <c r="A384" s="2" t="s">
        <v>638</v>
      </c>
      <c r="B384" s="9" t="s">
        <v>31</v>
      </c>
      <c r="C384" s="10">
        <v>77</v>
      </c>
      <c r="D384" s="10">
        <v>2559</v>
      </c>
      <c r="E384" s="11">
        <f t="shared" si="107"/>
        <v>33.23376623376623</v>
      </c>
      <c r="F384" s="12">
        <f t="shared" si="108"/>
        <v>77</v>
      </c>
      <c r="G384" s="12">
        <f t="shared" si="109"/>
        <v>2814.9</v>
      </c>
      <c r="H384" s="23"/>
      <c r="I384" s="3">
        <v>5</v>
      </c>
      <c r="J384" s="3">
        <v>314</v>
      </c>
      <c r="K384" s="4" t="s">
        <v>639</v>
      </c>
      <c r="L384" s="2"/>
      <c r="M384" s="2"/>
      <c r="N384" s="2"/>
      <c r="O384" s="2"/>
    </row>
    <row r="385" spans="1:15" ht="16.5">
      <c r="A385" s="24" t="s">
        <v>73</v>
      </c>
      <c r="B385" s="23"/>
      <c r="C385" s="25"/>
      <c r="D385" s="26">
        <f>SUM(D367:D384)</f>
        <v>22885</v>
      </c>
      <c r="E385" s="27"/>
      <c r="F385" s="23"/>
      <c r="G385" s="28">
        <f>SUM(G367:G384)</f>
        <v>25044.650000000005</v>
      </c>
      <c r="H385" s="28"/>
      <c r="L385" s="2"/>
      <c r="M385" s="2"/>
      <c r="N385" s="2"/>
      <c r="O385" s="2"/>
    </row>
    <row r="386" spans="1:11" s="21" customFormat="1" ht="16.5">
      <c r="A386" s="16"/>
      <c r="B386" s="9"/>
      <c r="C386" s="9"/>
      <c r="D386" s="9"/>
      <c r="E386" s="14"/>
      <c r="F386" s="12"/>
      <c r="G386" s="12"/>
      <c r="I386" s="15"/>
      <c r="J386" s="3"/>
      <c r="K386" s="4"/>
    </row>
    <row r="387" spans="1:11" s="21" customFormat="1" ht="16.5">
      <c r="A387" s="16"/>
      <c r="B387" s="9"/>
      <c r="C387" s="9"/>
      <c r="D387" s="9"/>
      <c r="E387" s="14"/>
      <c r="F387" s="12"/>
      <c r="G387" s="12"/>
      <c r="I387" s="15"/>
      <c r="J387" s="3"/>
      <c r="K387" s="4"/>
    </row>
    <row r="388" spans="1:15" ht="16.5">
      <c r="A388" s="6" t="s">
        <v>640</v>
      </c>
      <c r="B388" s="23"/>
      <c r="C388" s="25"/>
      <c r="D388" s="26"/>
      <c r="E388" s="11"/>
      <c r="F388" s="23"/>
      <c r="G388" s="28"/>
      <c r="H388" s="28"/>
      <c r="L388" s="2"/>
      <c r="M388" s="2"/>
      <c r="N388" s="2"/>
      <c r="O388" s="2"/>
    </row>
    <row r="389" spans="1:15" ht="16.5">
      <c r="A389" s="30" t="s">
        <v>641</v>
      </c>
      <c r="B389" s="23"/>
      <c r="C389" s="25"/>
      <c r="D389" s="26"/>
      <c r="E389" s="11"/>
      <c r="F389" s="23"/>
      <c r="G389" s="28"/>
      <c r="H389" s="28"/>
      <c r="L389" s="2"/>
      <c r="M389" s="2"/>
      <c r="N389" s="2"/>
      <c r="O389" s="2"/>
    </row>
    <row r="390" spans="1:15" ht="16.5">
      <c r="A390" s="2" t="s">
        <v>642</v>
      </c>
      <c r="B390" s="9" t="s">
        <v>82</v>
      </c>
      <c r="C390" s="10">
        <v>62</v>
      </c>
      <c r="D390" s="10">
        <v>566</v>
      </c>
      <c r="E390" s="11">
        <f aca="true" t="shared" si="110" ref="E390:E407">IF(C390=0,0,D390/C390)</f>
        <v>9.129032258064516</v>
      </c>
      <c r="F390" s="12">
        <f aca="true" t="shared" si="111" ref="F390:F407">IF(C390=0,0,C390)</f>
        <v>62</v>
      </c>
      <c r="G390" s="12">
        <f aca="true" t="shared" si="112" ref="G390:G407">IF(D390=0,0,IF(D390&lt;750,D390*1.05,D390*1.1))</f>
        <v>594.3000000000001</v>
      </c>
      <c r="I390" s="3">
        <v>54</v>
      </c>
      <c r="J390" s="3">
        <v>425</v>
      </c>
      <c r="K390" s="4" t="s">
        <v>643</v>
      </c>
      <c r="L390" s="2"/>
      <c r="M390" s="2"/>
      <c r="N390" s="2"/>
      <c r="O390" s="2"/>
    </row>
    <row r="391" spans="1:13" ht="16.5">
      <c r="A391" s="2" t="s">
        <v>644</v>
      </c>
      <c r="B391" s="9" t="s">
        <v>43</v>
      </c>
      <c r="C391" s="10">
        <v>61</v>
      </c>
      <c r="D391" s="10">
        <v>267</v>
      </c>
      <c r="E391" s="11">
        <f t="shared" si="110"/>
        <v>4.377049180327869</v>
      </c>
      <c r="F391" s="12">
        <f t="shared" si="111"/>
        <v>61</v>
      </c>
      <c r="G391" s="12">
        <f t="shared" si="112"/>
        <v>280.35</v>
      </c>
      <c r="I391" s="3">
        <v>21</v>
      </c>
      <c r="J391" s="3">
        <v>451</v>
      </c>
      <c r="K391" s="4" t="s">
        <v>645</v>
      </c>
      <c r="L391" s="2"/>
      <c r="M391" s="2"/>
    </row>
    <row r="392" spans="1:11" s="15" customFormat="1" ht="16.5">
      <c r="A392" s="13" t="s">
        <v>646</v>
      </c>
      <c r="B392" s="9" t="s">
        <v>321</v>
      </c>
      <c r="C392" s="10">
        <v>43</v>
      </c>
      <c r="D392" s="10">
        <v>502</v>
      </c>
      <c r="E392" s="14">
        <f t="shared" si="110"/>
        <v>11.674418604651162</v>
      </c>
      <c r="F392" s="12">
        <f t="shared" si="111"/>
        <v>43</v>
      </c>
      <c r="G392" s="12">
        <f t="shared" si="112"/>
        <v>527.1</v>
      </c>
      <c r="I392" s="3">
        <v>34</v>
      </c>
      <c r="J392" s="3">
        <v>433</v>
      </c>
      <c r="K392" s="4" t="s">
        <v>647</v>
      </c>
    </row>
    <row r="393" spans="1:11" s="15" customFormat="1" ht="16.5">
      <c r="A393" s="13" t="s">
        <v>648</v>
      </c>
      <c r="B393" s="9" t="s">
        <v>49</v>
      </c>
      <c r="C393" s="10">
        <v>80</v>
      </c>
      <c r="D393" s="10">
        <v>2010</v>
      </c>
      <c r="E393" s="14">
        <f t="shared" si="110"/>
        <v>25.125</v>
      </c>
      <c r="F393" s="12">
        <f t="shared" si="111"/>
        <v>80</v>
      </c>
      <c r="G393" s="12">
        <f t="shared" si="112"/>
        <v>2211</v>
      </c>
      <c r="I393" s="3">
        <v>453</v>
      </c>
      <c r="J393" s="3">
        <v>323</v>
      </c>
      <c r="K393" s="4" t="s">
        <v>649</v>
      </c>
    </row>
    <row r="394" spans="1:15" s="15" customFormat="1" ht="16.5">
      <c r="A394" s="2" t="s">
        <v>650</v>
      </c>
      <c r="B394" s="9" t="s">
        <v>95</v>
      </c>
      <c r="C394" s="10">
        <v>81</v>
      </c>
      <c r="D394" s="10">
        <v>3119</v>
      </c>
      <c r="E394" s="11">
        <f t="shared" si="110"/>
        <v>38.50617283950617</v>
      </c>
      <c r="F394" s="12">
        <f t="shared" si="111"/>
        <v>81</v>
      </c>
      <c r="G394" s="12">
        <f t="shared" si="112"/>
        <v>3430.9</v>
      </c>
      <c r="H394" s="1"/>
      <c r="I394" s="3">
        <v>34</v>
      </c>
      <c r="J394" s="3">
        <v>534</v>
      </c>
      <c r="K394" s="4" t="s">
        <v>651</v>
      </c>
      <c r="L394" s="2"/>
      <c r="M394" s="2"/>
      <c r="N394" s="2"/>
      <c r="O394" s="2"/>
    </row>
    <row r="395" spans="1:14" s="15" customFormat="1" ht="16.5">
      <c r="A395" s="13" t="s">
        <v>652</v>
      </c>
      <c r="B395" s="9" t="s">
        <v>321</v>
      </c>
      <c r="C395" s="10">
        <v>78</v>
      </c>
      <c r="D395" s="10">
        <v>1661</v>
      </c>
      <c r="E395" s="14">
        <f t="shared" si="110"/>
        <v>21.294871794871796</v>
      </c>
      <c r="F395" s="12">
        <f t="shared" si="111"/>
        <v>78</v>
      </c>
      <c r="G395" s="12">
        <f t="shared" si="112"/>
        <v>1827.1000000000001</v>
      </c>
      <c r="I395" s="18">
        <v>23</v>
      </c>
      <c r="J395" s="3">
        <v>341</v>
      </c>
      <c r="K395" s="4" t="s">
        <v>80</v>
      </c>
      <c r="L395" s="13"/>
      <c r="M395" s="13"/>
      <c r="N395" s="13"/>
    </row>
    <row r="396" spans="1:15" s="15" customFormat="1" ht="16.5">
      <c r="A396" s="2" t="s">
        <v>653</v>
      </c>
      <c r="B396" s="9" t="s">
        <v>115</v>
      </c>
      <c r="C396" s="10">
        <v>68</v>
      </c>
      <c r="D396" s="10">
        <v>2313</v>
      </c>
      <c r="E396" s="11">
        <f t="shared" si="110"/>
        <v>34.01470588235294</v>
      </c>
      <c r="F396" s="12">
        <f t="shared" si="111"/>
        <v>68</v>
      </c>
      <c r="G396" s="12">
        <f t="shared" si="112"/>
        <v>2544.3</v>
      </c>
      <c r="H396" s="1"/>
      <c r="I396" s="3">
        <v>12</v>
      </c>
      <c r="J396" s="3">
        <v>341</v>
      </c>
      <c r="K396" s="4" t="s">
        <v>108</v>
      </c>
      <c r="L396" s="1"/>
      <c r="M396" s="1"/>
      <c r="N396" s="1"/>
      <c r="O396" s="1"/>
    </row>
    <row r="397" spans="1:13" ht="16.5">
      <c r="A397" s="2" t="s">
        <v>654</v>
      </c>
      <c r="B397" s="9" t="s">
        <v>19</v>
      </c>
      <c r="C397" s="10">
        <v>51</v>
      </c>
      <c r="D397" s="10">
        <v>477</v>
      </c>
      <c r="E397" s="11">
        <f t="shared" si="110"/>
        <v>9.352941176470589</v>
      </c>
      <c r="F397" s="12">
        <f t="shared" si="111"/>
        <v>51</v>
      </c>
      <c r="G397" s="12">
        <f t="shared" si="112"/>
        <v>500.85</v>
      </c>
      <c r="I397" s="3">
        <v>45</v>
      </c>
      <c r="J397" s="3">
        <v>323</v>
      </c>
      <c r="K397" s="4" t="s">
        <v>655</v>
      </c>
      <c r="L397" s="2"/>
      <c r="M397" s="2"/>
    </row>
    <row r="398" spans="1:13" ht="16.5">
      <c r="A398" s="2" t="s">
        <v>656</v>
      </c>
      <c r="B398" s="9" t="s">
        <v>134</v>
      </c>
      <c r="C398" s="10">
        <v>50</v>
      </c>
      <c r="D398" s="10">
        <v>1088</v>
      </c>
      <c r="E398" s="11">
        <f t="shared" si="110"/>
        <v>21.76</v>
      </c>
      <c r="F398" s="12">
        <f t="shared" si="111"/>
        <v>50</v>
      </c>
      <c r="G398" s="12">
        <f t="shared" si="112"/>
        <v>1196.8000000000002</v>
      </c>
      <c r="I398" s="3">
        <v>23</v>
      </c>
      <c r="J398" s="3">
        <v>432</v>
      </c>
      <c r="K398" s="4" t="s">
        <v>657</v>
      </c>
      <c r="L398" s="2"/>
      <c r="M398" s="2"/>
    </row>
    <row r="399" spans="1:15" s="15" customFormat="1" ht="16.5">
      <c r="A399" s="2" t="s">
        <v>658</v>
      </c>
      <c r="B399" s="9" t="s">
        <v>34</v>
      </c>
      <c r="C399" s="10">
        <v>61</v>
      </c>
      <c r="D399" s="10">
        <v>1162</v>
      </c>
      <c r="E399" s="11">
        <f t="shared" si="110"/>
        <v>19.049180327868854</v>
      </c>
      <c r="F399" s="12">
        <f t="shared" si="111"/>
        <v>61</v>
      </c>
      <c r="G399" s="12">
        <f t="shared" si="112"/>
        <v>1278.2</v>
      </c>
      <c r="H399" s="1"/>
      <c r="I399" s="3">
        <v>54</v>
      </c>
      <c r="J399" s="3">
        <v>315</v>
      </c>
      <c r="K399" s="4" t="s">
        <v>659</v>
      </c>
      <c r="L399" s="35"/>
      <c r="M399" s="2"/>
      <c r="N399" s="2"/>
      <c r="O399" s="2"/>
    </row>
    <row r="400" spans="1:15" ht="16.5">
      <c r="A400" s="2" t="s">
        <v>660</v>
      </c>
      <c r="B400" s="9" t="s">
        <v>232</v>
      </c>
      <c r="C400" s="10">
        <v>76</v>
      </c>
      <c r="D400" s="10">
        <v>2722</v>
      </c>
      <c r="E400" s="11">
        <f t="shared" si="110"/>
        <v>35.81578947368421</v>
      </c>
      <c r="F400" s="12">
        <f t="shared" si="111"/>
        <v>76</v>
      </c>
      <c r="G400" s="12">
        <f t="shared" si="112"/>
        <v>2994.2000000000003</v>
      </c>
      <c r="I400" s="3">
        <v>5</v>
      </c>
      <c r="J400" s="3">
        <v>426</v>
      </c>
      <c r="K400" s="4" t="s">
        <v>163</v>
      </c>
      <c r="L400" s="2"/>
      <c r="M400" s="2"/>
      <c r="N400" s="2"/>
      <c r="O400" s="2"/>
    </row>
    <row r="401" spans="1:13" ht="16.5">
      <c r="A401" s="2" t="s">
        <v>661</v>
      </c>
      <c r="B401" s="9" t="s">
        <v>110</v>
      </c>
      <c r="C401" s="10">
        <v>51</v>
      </c>
      <c r="D401" s="10">
        <v>619</v>
      </c>
      <c r="E401" s="11">
        <f t="shared" si="110"/>
        <v>12.137254901960784</v>
      </c>
      <c r="F401" s="12">
        <f t="shared" si="111"/>
        <v>51</v>
      </c>
      <c r="G401" s="12">
        <f t="shared" si="112"/>
        <v>649.95</v>
      </c>
      <c r="I401" s="3">
        <v>21</v>
      </c>
      <c r="J401" s="3">
        <v>341</v>
      </c>
      <c r="K401" s="4" t="s">
        <v>662</v>
      </c>
      <c r="L401" s="2"/>
      <c r="M401" s="2"/>
    </row>
    <row r="402" spans="1:13" ht="16.5">
      <c r="A402" s="2" t="s">
        <v>663</v>
      </c>
      <c r="B402" s="9" t="s">
        <v>95</v>
      </c>
      <c r="C402" s="10">
        <v>23</v>
      </c>
      <c r="D402" s="10">
        <v>147</v>
      </c>
      <c r="E402" s="11">
        <f t="shared" si="110"/>
        <v>6.391304347826087</v>
      </c>
      <c r="F402" s="12">
        <f t="shared" si="111"/>
        <v>23</v>
      </c>
      <c r="G402" s="12">
        <f t="shared" si="112"/>
        <v>154.35</v>
      </c>
      <c r="I402" s="3">
        <v>32</v>
      </c>
      <c r="J402" s="3">
        <v>331</v>
      </c>
      <c r="K402" s="4" t="s">
        <v>664</v>
      </c>
      <c r="L402" s="2"/>
      <c r="M402" s="2"/>
    </row>
    <row r="403" spans="1:11" ht="16.5">
      <c r="A403" s="2" t="s">
        <v>665</v>
      </c>
      <c r="B403" s="9" t="s">
        <v>24</v>
      </c>
      <c r="C403" s="10">
        <v>78</v>
      </c>
      <c r="D403" s="10">
        <v>1941</v>
      </c>
      <c r="E403" s="11">
        <f t="shared" si="110"/>
        <v>24.884615384615383</v>
      </c>
      <c r="F403" s="12">
        <f t="shared" si="111"/>
        <v>78</v>
      </c>
      <c r="G403" s="12">
        <f t="shared" si="112"/>
        <v>2135.1000000000004</v>
      </c>
      <c r="I403" s="3">
        <v>231</v>
      </c>
      <c r="J403" s="3">
        <v>451</v>
      </c>
      <c r="K403" s="4" t="s">
        <v>666</v>
      </c>
    </row>
    <row r="404" spans="1:13" ht="16.5">
      <c r="A404" s="2" t="s">
        <v>667</v>
      </c>
      <c r="B404" s="9" t="s">
        <v>151</v>
      </c>
      <c r="C404" s="10">
        <v>40</v>
      </c>
      <c r="D404" s="10">
        <v>376</v>
      </c>
      <c r="E404" s="11">
        <f t="shared" si="110"/>
        <v>9.4</v>
      </c>
      <c r="F404" s="12">
        <f t="shared" si="111"/>
        <v>40</v>
      </c>
      <c r="G404" s="12">
        <f t="shared" si="112"/>
        <v>394.8</v>
      </c>
      <c r="I404" s="3">
        <v>435</v>
      </c>
      <c r="J404" s="3">
        <v>323</v>
      </c>
      <c r="K404" s="4" t="s">
        <v>668</v>
      </c>
      <c r="L404" s="2"/>
      <c r="M404" s="2"/>
    </row>
    <row r="405" spans="1:13" ht="16.5">
      <c r="A405" s="2" t="s">
        <v>669</v>
      </c>
      <c r="B405" s="9" t="s">
        <v>46</v>
      </c>
      <c r="C405" s="10">
        <v>19</v>
      </c>
      <c r="D405" s="10">
        <v>93</v>
      </c>
      <c r="E405" s="11">
        <f t="shared" si="110"/>
        <v>4.894736842105263</v>
      </c>
      <c r="F405" s="12">
        <f t="shared" si="111"/>
        <v>19</v>
      </c>
      <c r="G405" s="12">
        <f t="shared" si="112"/>
        <v>97.65</v>
      </c>
      <c r="I405" s="3">
        <v>34</v>
      </c>
      <c r="J405" s="3">
        <v>311</v>
      </c>
      <c r="K405" s="4" t="s">
        <v>670</v>
      </c>
      <c r="L405" s="2"/>
      <c r="M405" s="2"/>
    </row>
    <row r="406" spans="1:13" ht="16.5">
      <c r="A406" s="2" t="s">
        <v>671</v>
      </c>
      <c r="B406" s="9" t="s">
        <v>321</v>
      </c>
      <c r="C406" s="10">
        <v>61</v>
      </c>
      <c r="D406" s="10">
        <v>1756</v>
      </c>
      <c r="E406" s="11">
        <f t="shared" si="110"/>
        <v>28.78688524590164</v>
      </c>
      <c r="F406" s="12">
        <f t="shared" si="111"/>
        <v>61</v>
      </c>
      <c r="G406" s="12">
        <f t="shared" si="112"/>
        <v>1931.6000000000001</v>
      </c>
      <c r="I406" s="3">
        <v>213</v>
      </c>
      <c r="J406" s="3">
        <v>341</v>
      </c>
      <c r="K406" s="4" t="s">
        <v>510</v>
      </c>
      <c r="L406" s="2"/>
      <c r="M406" s="2"/>
    </row>
    <row r="407" spans="1:15" ht="16.5">
      <c r="A407" s="2" t="s">
        <v>672</v>
      </c>
      <c r="B407" s="9" t="s">
        <v>46</v>
      </c>
      <c r="C407" s="10">
        <v>80</v>
      </c>
      <c r="D407" s="10">
        <v>1521</v>
      </c>
      <c r="E407" s="11">
        <f t="shared" si="110"/>
        <v>19.0125</v>
      </c>
      <c r="F407" s="12">
        <f t="shared" si="111"/>
        <v>80</v>
      </c>
      <c r="G407" s="12">
        <f t="shared" si="112"/>
        <v>1673.1000000000001</v>
      </c>
      <c r="I407" s="3">
        <v>12</v>
      </c>
      <c r="J407" s="3">
        <v>340</v>
      </c>
      <c r="K407" s="4" t="s">
        <v>673</v>
      </c>
      <c r="L407" s="2"/>
      <c r="M407" s="2"/>
      <c r="N407" s="2"/>
      <c r="O407" s="2"/>
    </row>
    <row r="408" spans="1:8" ht="16.5">
      <c r="A408" s="24" t="s">
        <v>73</v>
      </c>
      <c r="B408" s="23"/>
      <c r="C408" s="25"/>
      <c r="D408" s="26">
        <f>SUM(D390:D407)</f>
        <v>22340</v>
      </c>
      <c r="E408" s="27"/>
      <c r="F408" s="23"/>
      <c r="G408" s="28">
        <f>SUM(G390:G407)</f>
        <v>24421.649999999998</v>
      </c>
      <c r="H408" s="28"/>
    </row>
    <row r="409" spans="1:15" ht="16.5">
      <c r="A409" s="24"/>
      <c r="C409" s="32"/>
      <c r="D409" s="32"/>
      <c r="L409" s="2"/>
      <c r="M409" s="2"/>
      <c r="N409" s="2"/>
      <c r="O409" s="2"/>
    </row>
    <row r="410" spans="1:15" ht="16.5">
      <c r="A410" s="24"/>
      <c r="C410" s="32"/>
      <c r="D410" s="32"/>
      <c r="L410" s="2"/>
      <c r="M410" s="2"/>
      <c r="N410" s="2"/>
      <c r="O410" s="2"/>
    </row>
    <row r="411" spans="1:4" ht="16.5">
      <c r="A411" s="6" t="s">
        <v>674</v>
      </c>
      <c r="C411" s="32"/>
      <c r="D411" s="32"/>
    </row>
    <row r="412" spans="1:4" ht="16.5">
      <c r="A412" s="33" t="s">
        <v>675</v>
      </c>
      <c r="C412" s="32"/>
      <c r="D412" s="32"/>
    </row>
    <row r="413" spans="1:4" ht="16.5">
      <c r="A413" s="33" t="s">
        <v>676</v>
      </c>
      <c r="C413" s="32"/>
      <c r="D413" s="32"/>
    </row>
    <row r="414" spans="1:13" s="21" customFormat="1" ht="16.5">
      <c r="A414" s="16" t="s">
        <v>677</v>
      </c>
      <c r="B414" s="9" t="s">
        <v>134</v>
      </c>
      <c r="C414" s="10">
        <v>79</v>
      </c>
      <c r="D414" s="10">
        <v>2546</v>
      </c>
      <c r="E414" s="11">
        <f aca="true" t="shared" si="113" ref="E414:E430">IF(C414=0,0,D414/C414)</f>
        <v>32.22784810126582</v>
      </c>
      <c r="F414" s="12">
        <f aca="true" t="shared" si="114" ref="F414:F430">IF(C414=0,0,C414)</f>
        <v>79</v>
      </c>
      <c r="G414" s="12">
        <f aca="true" t="shared" si="115" ref="G414:G430">IF(D414=0,0,IF(D414&lt;750,D414*1.05,D414*1.1))</f>
        <v>2800.6000000000004</v>
      </c>
      <c r="H414" s="19"/>
      <c r="I414" s="18">
        <v>45</v>
      </c>
      <c r="J414" s="3">
        <v>324</v>
      </c>
      <c r="K414" s="4" t="s">
        <v>678</v>
      </c>
      <c r="L414" s="16"/>
      <c r="M414" s="16"/>
    </row>
    <row r="415" spans="1:13" s="15" customFormat="1" ht="16.5">
      <c r="A415" s="2" t="s">
        <v>679</v>
      </c>
      <c r="B415" s="9" t="s">
        <v>270</v>
      </c>
      <c r="C415" s="10">
        <v>75</v>
      </c>
      <c r="D415" s="10">
        <v>1943</v>
      </c>
      <c r="E415" s="11">
        <f t="shared" si="113"/>
        <v>25.906666666666666</v>
      </c>
      <c r="F415" s="12">
        <f t="shared" si="114"/>
        <v>75</v>
      </c>
      <c r="G415" s="12">
        <f t="shared" si="115"/>
        <v>2137.3</v>
      </c>
      <c r="H415" s="1"/>
      <c r="I415" s="3">
        <v>34</v>
      </c>
      <c r="J415" s="3">
        <v>323</v>
      </c>
      <c r="K415" s="4" t="s">
        <v>680</v>
      </c>
      <c r="L415" s="1"/>
      <c r="M415" s="1"/>
    </row>
    <row r="416" spans="1:11" ht="16.5">
      <c r="A416" s="2" t="s">
        <v>681</v>
      </c>
      <c r="B416" s="9" t="s">
        <v>283</v>
      </c>
      <c r="C416" s="10">
        <v>19</v>
      </c>
      <c r="D416" s="10">
        <v>149</v>
      </c>
      <c r="E416" s="11">
        <f t="shared" si="113"/>
        <v>7.842105263157895</v>
      </c>
      <c r="F416" s="12">
        <f t="shared" si="114"/>
        <v>19</v>
      </c>
      <c r="G416" s="12">
        <f t="shared" si="115"/>
        <v>156.45000000000002</v>
      </c>
      <c r="I416" s="3">
        <v>123</v>
      </c>
      <c r="J416" s="3">
        <v>331</v>
      </c>
      <c r="K416" s="4" t="s">
        <v>682</v>
      </c>
    </row>
    <row r="417" spans="1:14" ht="16.5">
      <c r="A417" s="2" t="s">
        <v>683</v>
      </c>
      <c r="B417" s="9" t="s">
        <v>49</v>
      </c>
      <c r="C417" s="10">
        <v>36</v>
      </c>
      <c r="D417" s="10">
        <v>644</v>
      </c>
      <c r="E417" s="11">
        <f t="shared" si="113"/>
        <v>17.88888888888889</v>
      </c>
      <c r="F417" s="12">
        <f t="shared" si="114"/>
        <v>36</v>
      </c>
      <c r="G417" s="12">
        <f t="shared" si="115"/>
        <v>676.2</v>
      </c>
      <c r="I417" s="3">
        <v>32</v>
      </c>
      <c r="J417" s="3">
        <v>433</v>
      </c>
      <c r="K417" s="4" t="s">
        <v>684</v>
      </c>
      <c r="L417" s="13"/>
      <c r="M417" s="13"/>
      <c r="N417" s="13"/>
    </row>
    <row r="418" spans="1:14" s="15" customFormat="1" ht="16.5">
      <c r="A418" s="13" t="s">
        <v>685</v>
      </c>
      <c r="B418" s="9" t="s">
        <v>110</v>
      </c>
      <c r="C418" s="10">
        <v>81</v>
      </c>
      <c r="D418" s="10">
        <v>1366</v>
      </c>
      <c r="E418" s="14">
        <f t="shared" si="113"/>
        <v>16.864197530864196</v>
      </c>
      <c r="F418" s="12">
        <f t="shared" si="114"/>
        <v>81</v>
      </c>
      <c r="G418" s="12">
        <f t="shared" si="115"/>
        <v>1502.6000000000001</v>
      </c>
      <c r="I418" s="3">
        <v>45</v>
      </c>
      <c r="J418" s="3">
        <v>325</v>
      </c>
      <c r="K418" s="4" t="s">
        <v>686</v>
      </c>
      <c r="L418" s="1"/>
      <c r="M418" s="1"/>
      <c r="N418" s="1"/>
    </row>
    <row r="419" spans="1:14" ht="16.5">
      <c r="A419" s="2" t="s">
        <v>687</v>
      </c>
      <c r="B419" s="9" t="s">
        <v>31</v>
      </c>
      <c r="C419" s="10">
        <v>63</v>
      </c>
      <c r="D419" s="10">
        <v>803</v>
      </c>
      <c r="E419" s="11">
        <f t="shared" si="113"/>
        <v>12.746031746031745</v>
      </c>
      <c r="F419" s="12">
        <f t="shared" si="114"/>
        <v>63</v>
      </c>
      <c r="G419" s="12">
        <f t="shared" si="115"/>
        <v>883.3000000000001</v>
      </c>
      <c r="I419" s="3">
        <v>324</v>
      </c>
      <c r="J419" s="3">
        <v>433</v>
      </c>
      <c r="K419" s="4" t="s">
        <v>688</v>
      </c>
      <c r="L419" s="13"/>
      <c r="M419" s="13"/>
      <c r="N419" s="13"/>
    </row>
    <row r="420" spans="1:11" s="21" customFormat="1" ht="16.5">
      <c r="A420" s="20" t="s">
        <v>689</v>
      </c>
      <c r="B420" s="9" t="s">
        <v>90</v>
      </c>
      <c r="C420" s="10">
        <v>28</v>
      </c>
      <c r="D420" s="10">
        <v>388</v>
      </c>
      <c r="E420" s="14">
        <f t="shared" si="113"/>
        <v>13.857142857142858</v>
      </c>
      <c r="F420" s="12">
        <f t="shared" si="114"/>
        <v>28</v>
      </c>
      <c r="G420" s="12">
        <f t="shared" si="115"/>
        <v>407.40000000000003</v>
      </c>
      <c r="I420" s="22">
        <v>12</v>
      </c>
      <c r="J420" s="3">
        <v>340</v>
      </c>
      <c r="K420" s="4" t="s">
        <v>690</v>
      </c>
    </row>
    <row r="421" spans="1:14" ht="16.5">
      <c r="A421" s="2" t="s">
        <v>691</v>
      </c>
      <c r="B421" s="9" t="s">
        <v>46</v>
      </c>
      <c r="C421" s="10">
        <v>10</v>
      </c>
      <c r="D421" s="10">
        <v>54</v>
      </c>
      <c r="E421" s="11">
        <f t="shared" si="113"/>
        <v>5.4</v>
      </c>
      <c r="F421" s="12">
        <f t="shared" si="114"/>
        <v>10</v>
      </c>
      <c r="G421" s="12">
        <f t="shared" si="115"/>
        <v>56.7</v>
      </c>
      <c r="I421" s="3">
        <v>32</v>
      </c>
      <c r="J421" s="3">
        <v>322</v>
      </c>
      <c r="K421" s="4" t="s">
        <v>692</v>
      </c>
      <c r="L421" s="13"/>
      <c r="M421" s="13"/>
      <c r="N421" s="13"/>
    </row>
    <row r="422" spans="1:14" ht="16.5">
      <c r="A422" s="2" t="s">
        <v>693</v>
      </c>
      <c r="B422" s="9" t="s">
        <v>58</v>
      </c>
      <c r="C422" s="10">
        <v>82</v>
      </c>
      <c r="D422" s="10">
        <v>2136</v>
      </c>
      <c r="E422" s="11">
        <f t="shared" si="113"/>
        <v>26.048780487804876</v>
      </c>
      <c r="F422" s="12">
        <f t="shared" si="114"/>
        <v>82</v>
      </c>
      <c r="G422" s="12">
        <f t="shared" si="115"/>
        <v>2349.6000000000004</v>
      </c>
      <c r="I422" s="3">
        <v>5</v>
      </c>
      <c r="J422" s="3">
        <v>425</v>
      </c>
      <c r="K422" s="4" t="s">
        <v>101</v>
      </c>
      <c r="L422" s="13"/>
      <c r="M422" s="13"/>
      <c r="N422" s="13"/>
    </row>
    <row r="423" spans="1:11" s="19" customFormat="1" ht="16.5">
      <c r="A423" s="16" t="s">
        <v>694</v>
      </c>
      <c r="B423" s="9" t="s">
        <v>98</v>
      </c>
      <c r="C423" s="10">
        <v>82</v>
      </c>
      <c r="D423" s="10">
        <v>2913</v>
      </c>
      <c r="E423" s="11">
        <f t="shared" si="113"/>
        <v>35.52439024390244</v>
      </c>
      <c r="F423" s="12">
        <f t="shared" si="114"/>
        <v>82</v>
      </c>
      <c r="G423" s="12">
        <f t="shared" si="115"/>
        <v>3204.3</v>
      </c>
      <c r="I423" s="18">
        <v>231</v>
      </c>
      <c r="J423" s="3">
        <v>331</v>
      </c>
      <c r="K423" s="4" t="s">
        <v>101</v>
      </c>
    </row>
    <row r="424" spans="1:13" s="21" customFormat="1" ht="16.5">
      <c r="A424" s="16" t="s">
        <v>695</v>
      </c>
      <c r="B424" s="9" t="s">
        <v>134</v>
      </c>
      <c r="C424" s="10">
        <v>66</v>
      </c>
      <c r="D424" s="10">
        <v>2426</v>
      </c>
      <c r="E424" s="11">
        <f t="shared" si="113"/>
        <v>36.75757575757576</v>
      </c>
      <c r="F424" s="12">
        <f t="shared" si="114"/>
        <v>66</v>
      </c>
      <c r="G424" s="12">
        <f t="shared" si="115"/>
        <v>2668.6000000000004</v>
      </c>
      <c r="H424" s="19"/>
      <c r="I424" s="3">
        <v>54</v>
      </c>
      <c r="J424" s="3">
        <v>426</v>
      </c>
      <c r="K424" s="4" t="s">
        <v>696</v>
      </c>
      <c r="L424" s="19"/>
      <c r="M424" s="19"/>
    </row>
    <row r="425" spans="1:11" s="21" customFormat="1" ht="16.5">
      <c r="A425" s="20" t="s">
        <v>697</v>
      </c>
      <c r="B425" s="9" t="s">
        <v>143</v>
      </c>
      <c r="C425" s="10">
        <v>76</v>
      </c>
      <c r="D425" s="10">
        <v>2758</v>
      </c>
      <c r="E425" s="14">
        <f t="shared" si="113"/>
        <v>36.28947368421053</v>
      </c>
      <c r="F425" s="12">
        <f t="shared" si="114"/>
        <v>76</v>
      </c>
      <c r="G425" s="12">
        <f t="shared" si="115"/>
        <v>3033.8</v>
      </c>
      <c r="I425" s="22">
        <v>34</v>
      </c>
      <c r="J425" s="3">
        <v>433</v>
      </c>
      <c r="K425" s="4" t="s">
        <v>268</v>
      </c>
    </row>
    <row r="426" spans="1:11" ht="16.5">
      <c r="A426" s="2" t="s">
        <v>698</v>
      </c>
      <c r="B426" s="9" t="s">
        <v>28</v>
      </c>
      <c r="C426" s="10">
        <v>70</v>
      </c>
      <c r="D426" s="10">
        <v>2335</v>
      </c>
      <c r="E426" s="11">
        <f t="shared" si="113"/>
        <v>33.357142857142854</v>
      </c>
      <c r="F426" s="12">
        <f t="shared" si="114"/>
        <v>70</v>
      </c>
      <c r="G426" s="12">
        <f t="shared" si="115"/>
        <v>2568.5</v>
      </c>
      <c r="I426" s="3">
        <v>1</v>
      </c>
      <c r="J426" s="3">
        <v>462</v>
      </c>
      <c r="K426" s="4" t="s">
        <v>699</v>
      </c>
    </row>
    <row r="427" spans="1:13" s="19" customFormat="1" ht="16.5">
      <c r="A427" s="16" t="s">
        <v>700</v>
      </c>
      <c r="B427" s="9" t="s">
        <v>134</v>
      </c>
      <c r="C427" s="10">
        <v>82</v>
      </c>
      <c r="D427" s="10">
        <v>2086</v>
      </c>
      <c r="E427" s="11">
        <f t="shared" si="113"/>
        <v>25.4390243902439</v>
      </c>
      <c r="F427" s="12">
        <f t="shared" si="114"/>
        <v>82</v>
      </c>
      <c r="G427" s="12">
        <f t="shared" si="115"/>
        <v>2294.6000000000004</v>
      </c>
      <c r="I427" s="3">
        <v>1</v>
      </c>
      <c r="J427" s="3">
        <v>230</v>
      </c>
      <c r="K427" s="4" t="s">
        <v>101</v>
      </c>
      <c r="L427" s="16"/>
      <c r="M427" s="16"/>
    </row>
    <row r="428" spans="1:14" ht="16.5">
      <c r="A428" s="2" t="s">
        <v>701</v>
      </c>
      <c r="B428" s="9" t="s">
        <v>49</v>
      </c>
      <c r="C428" s="10">
        <v>5</v>
      </c>
      <c r="D428" s="10">
        <v>122</v>
      </c>
      <c r="E428" s="11">
        <f t="shared" si="113"/>
        <v>24.4</v>
      </c>
      <c r="F428" s="12">
        <f t="shared" si="114"/>
        <v>5</v>
      </c>
      <c r="G428" s="12">
        <f t="shared" si="115"/>
        <v>128.1</v>
      </c>
      <c r="I428" s="3">
        <v>2</v>
      </c>
      <c r="J428" s="3">
        <v>221</v>
      </c>
      <c r="K428" s="4" t="s">
        <v>702</v>
      </c>
      <c r="L428" s="13"/>
      <c r="M428" s="13"/>
      <c r="N428" s="13"/>
    </row>
    <row r="429" spans="1:14" ht="16.5">
      <c r="A429" s="2" t="s">
        <v>703</v>
      </c>
      <c r="B429" s="9" t="s">
        <v>232</v>
      </c>
      <c r="C429" s="10">
        <v>32</v>
      </c>
      <c r="D429" s="10">
        <v>203</v>
      </c>
      <c r="E429" s="11">
        <f t="shared" si="113"/>
        <v>6.34375</v>
      </c>
      <c r="F429" s="12">
        <f t="shared" si="114"/>
        <v>32</v>
      </c>
      <c r="G429" s="12">
        <f t="shared" si="115"/>
        <v>213.15</v>
      </c>
      <c r="I429" s="3">
        <v>5</v>
      </c>
      <c r="J429" s="3">
        <v>203</v>
      </c>
      <c r="K429" s="4" t="s">
        <v>704</v>
      </c>
      <c r="L429" s="13"/>
      <c r="M429" s="13"/>
      <c r="N429" s="13"/>
    </row>
    <row r="430" spans="1:14" ht="16.5">
      <c r="A430" s="2" t="s">
        <v>705</v>
      </c>
      <c r="B430" s="9" t="s">
        <v>283</v>
      </c>
      <c r="C430" s="10">
        <v>79</v>
      </c>
      <c r="D430" s="10">
        <v>1910</v>
      </c>
      <c r="E430" s="11">
        <f t="shared" si="113"/>
        <v>24.17721518987342</v>
      </c>
      <c r="F430" s="12">
        <f t="shared" si="114"/>
        <v>79</v>
      </c>
      <c r="G430" s="12">
        <f t="shared" si="115"/>
        <v>2101</v>
      </c>
      <c r="I430" s="3">
        <v>23</v>
      </c>
      <c r="J430" s="3">
        <v>442</v>
      </c>
      <c r="K430" s="4" t="s">
        <v>706</v>
      </c>
      <c r="L430" s="13"/>
      <c r="M430" s="13"/>
      <c r="N430" s="13"/>
    </row>
    <row r="431" spans="1:14" ht="16.5">
      <c r="A431" s="2" t="s">
        <v>707</v>
      </c>
      <c r="B431" s="9" t="s">
        <v>232</v>
      </c>
      <c r="C431" s="10">
        <v>65</v>
      </c>
      <c r="D431" s="10">
        <v>701</v>
      </c>
      <c r="E431" s="11">
        <v>10.784615384615385</v>
      </c>
      <c r="F431" s="12">
        <v>65</v>
      </c>
      <c r="G431" s="12">
        <v>736.05</v>
      </c>
      <c r="I431" s="3">
        <v>54</v>
      </c>
      <c r="J431" s="3">
        <v>424</v>
      </c>
      <c r="K431" s="4" t="s">
        <v>708</v>
      </c>
      <c r="L431" s="13"/>
      <c r="M431" s="13"/>
      <c r="N431" s="13"/>
    </row>
    <row r="432" spans="1:8" ht="16.5">
      <c r="A432" s="24" t="s">
        <v>73</v>
      </c>
      <c r="B432" s="23"/>
      <c r="C432" s="23"/>
      <c r="D432" s="28">
        <f>SUM(D414:D431)</f>
        <v>25483</v>
      </c>
      <c r="E432" s="27"/>
      <c r="F432" s="23"/>
      <c r="G432" s="28">
        <f>SUM(G414:G431)</f>
        <v>27918.250000000004</v>
      </c>
      <c r="H432" s="28"/>
    </row>
    <row r="433" spans="1:15" ht="16.5">
      <c r="A433" s="24"/>
      <c r="B433" s="23"/>
      <c r="C433" s="23"/>
      <c r="D433" s="28"/>
      <c r="E433" s="11"/>
      <c r="F433" s="23"/>
      <c r="G433" s="28"/>
      <c r="H433" s="28"/>
      <c r="L433" s="2"/>
      <c r="M433" s="2"/>
      <c r="N433" s="2"/>
      <c r="O433" s="2"/>
    </row>
    <row r="434" spans="1:15" ht="16.5">
      <c r="A434" s="24"/>
      <c r="B434" s="23"/>
      <c r="C434" s="23"/>
      <c r="D434" s="28"/>
      <c r="E434" s="11"/>
      <c r="F434" s="23"/>
      <c r="G434" s="28"/>
      <c r="H434" s="28"/>
      <c r="L434" s="2"/>
      <c r="M434" s="2"/>
      <c r="N434" s="2"/>
      <c r="O434" s="2"/>
    </row>
    <row r="435" spans="1:15" ht="16.5">
      <c r="A435" s="2" t="s">
        <v>709</v>
      </c>
      <c r="B435" s="2"/>
      <c r="C435" s="23"/>
      <c r="D435" s="23"/>
      <c r="E435" s="23"/>
      <c r="F435" s="23"/>
      <c r="G435" s="2"/>
      <c r="H435" s="2"/>
      <c r="I435" s="39"/>
      <c r="J435" s="39"/>
      <c r="L435" s="2"/>
      <c r="M435" s="2"/>
      <c r="N435" s="2"/>
      <c r="O435" s="2"/>
    </row>
    <row r="436" spans="1:15" ht="16.5">
      <c r="A436" s="2" t="s">
        <v>710</v>
      </c>
      <c r="B436" s="2"/>
      <c r="C436" s="23"/>
      <c r="D436" s="23"/>
      <c r="E436" s="23"/>
      <c r="F436" s="23"/>
      <c r="G436" s="2"/>
      <c r="H436" s="2"/>
      <c r="I436" s="39"/>
      <c r="J436" s="39"/>
      <c r="L436" s="2"/>
      <c r="M436" s="2"/>
      <c r="N436" s="2"/>
      <c r="O436" s="2"/>
    </row>
    <row r="437" spans="1:15" ht="16.5">
      <c r="A437" s="2" t="s">
        <v>711</v>
      </c>
      <c r="B437" s="2"/>
      <c r="C437" s="23"/>
      <c r="D437" s="23"/>
      <c r="E437" s="23"/>
      <c r="F437" s="23"/>
      <c r="G437" s="2"/>
      <c r="H437" s="2"/>
      <c r="I437" s="39"/>
      <c r="J437" s="39"/>
      <c r="L437" s="2"/>
      <c r="M437" s="2"/>
      <c r="N437" s="2"/>
      <c r="O437" s="2"/>
    </row>
    <row r="438" spans="1:15" ht="16.5">
      <c r="A438" s="2" t="s">
        <v>712</v>
      </c>
      <c r="B438" s="2"/>
      <c r="C438" s="23"/>
      <c r="D438" s="23"/>
      <c r="E438" s="23"/>
      <c r="F438" s="23"/>
      <c r="G438" s="2"/>
      <c r="H438" s="2"/>
      <c r="I438" s="39"/>
      <c r="J438" s="39"/>
      <c r="L438" s="2"/>
      <c r="M438" s="2"/>
      <c r="N438" s="2"/>
      <c r="O438" s="2"/>
    </row>
    <row r="439" spans="1:15" ht="16.5">
      <c r="A439" s="2" t="s">
        <v>713</v>
      </c>
      <c r="B439" s="2"/>
      <c r="C439" s="23"/>
      <c r="D439" s="23"/>
      <c r="E439" s="23"/>
      <c r="F439" s="23"/>
      <c r="G439" s="2"/>
      <c r="H439" s="2"/>
      <c r="I439" s="39"/>
      <c r="J439" s="39"/>
      <c r="L439" s="2"/>
      <c r="M439" s="2"/>
      <c r="N439" s="2"/>
      <c r="O439" s="2"/>
    </row>
    <row r="440" spans="1:15" ht="16.5">
      <c r="A440" s="2" t="s">
        <v>714</v>
      </c>
      <c r="B440" s="2"/>
      <c r="C440" s="23"/>
      <c r="D440" s="23"/>
      <c r="E440" s="23"/>
      <c r="F440" s="23"/>
      <c r="G440" s="2"/>
      <c r="H440" s="2"/>
      <c r="I440" s="39"/>
      <c r="J440" s="39"/>
      <c r="L440" s="2"/>
      <c r="M440" s="2"/>
      <c r="N440" s="2"/>
      <c r="O440" s="2"/>
    </row>
  </sheetData>
  <sheetProtection selectLockedCells="1" selectUnlockedCells="1"/>
  <hyperlinks>
    <hyperlink ref="A6" r:id="rId1" display="gil6472-stratosomiba1@yahoo.com"/>
    <hyperlink ref="A29" r:id="rId2" display="mcspuds98@aol.com"/>
    <hyperlink ref="A52" r:id="rId3" display="duckfan_jeff@yahoo.com"/>
    <hyperlink ref="A73" r:id="rId4" display="jeremyjayus@yahoo.com"/>
    <hyperlink ref="A96" r:id="rId5" display="rkparkin@cox.net"/>
    <hyperlink ref="A140" r:id="rId6" display="bvanlien98@yahoo.com"/>
    <hyperlink ref="A163" r:id="rId7" display="rickiebebo@earthlink.net"/>
    <hyperlink ref="A209" r:id="rId8" display="marillion9@tds.net"/>
    <hyperlink ref="A232" r:id="rId9" display="A2APOLLOS@aol.com"/>
    <hyperlink ref="A255" r:id="rId10" display="wolves9999@yahoo.com"/>
    <hyperlink ref="A320" r:id="rId11" display="DonaldP.DavisJr@yahoo.com"/>
    <hyperlink ref="A343" r:id="rId12" display="SunnyvaleStars@gmail.com"/>
    <hyperlink ref="A366" r:id="rId13" display="dutchfarley@yahoo.com"/>
    <hyperlink ref="A389" r:id="rId14" display="pjcokla@valornet.com"/>
    <hyperlink ref="A412" r:id="rId15" display="stephenchodson@gmail.com"/>
  </hyperlinks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25">
      <selection activeCell="G54" sqref="G54"/>
    </sheetView>
  </sheetViews>
  <sheetFormatPr defaultColWidth="9.140625" defaultRowHeight="12.75"/>
  <cols>
    <col min="1" max="1" width="26.8515625" style="19" customWidth="1"/>
    <col min="2" max="2" width="6.421875" style="1" customWidth="1"/>
    <col min="3" max="3" width="5.7109375" style="19" customWidth="1"/>
    <col min="4" max="4" width="8.00390625" style="19" customWidth="1"/>
    <col min="5" max="5" width="8.00390625" style="16" customWidth="1"/>
    <col min="6" max="6" width="7.28125" style="1" customWidth="1"/>
    <col min="7" max="7" width="8.00390625" style="1" customWidth="1"/>
    <col min="8" max="8" width="1.8515625" style="19" customWidth="1"/>
    <col min="9" max="9" width="12.140625" style="3" customWidth="1"/>
    <col min="10" max="10" width="14.7109375" style="3" customWidth="1"/>
    <col min="11" max="16384" width="9.00390625" style="19" customWidth="1"/>
  </cols>
  <sheetData>
    <row r="1" spans="1:2" ht="18.75">
      <c r="A1" s="5" t="s">
        <v>715</v>
      </c>
      <c r="B1" s="5"/>
    </row>
    <row r="2" spans="1:2" ht="16.5">
      <c r="A2" s="16"/>
      <c r="B2" s="2"/>
    </row>
    <row r="3" spans="1:10" ht="16.5">
      <c r="A3" s="16"/>
      <c r="B3" s="6" t="s">
        <v>1</v>
      </c>
      <c r="D3" s="40"/>
      <c r="E3" s="40"/>
      <c r="F3" s="6" t="s">
        <v>2</v>
      </c>
      <c r="G3" s="6" t="s">
        <v>3</v>
      </c>
      <c r="H3" s="40"/>
      <c r="I3" s="7"/>
      <c r="J3" s="7" t="s">
        <v>4</v>
      </c>
    </row>
    <row r="4" spans="1:10" ht="16.5">
      <c r="A4" s="16" t="s">
        <v>5</v>
      </c>
      <c r="B4" s="6" t="s">
        <v>6</v>
      </c>
      <c r="C4" s="40" t="s">
        <v>7</v>
      </c>
      <c r="D4" s="40" t="s">
        <v>3</v>
      </c>
      <c r="E4" s="40" t="s">
        <v>8</v>
      </c>
      <c r="F4" s="6" t="s">
        <v>9</v>
      </c>
      <c r="G4" s="6" t="s">
        <v>9</v>
      </c>
      <c r="H4" s="40"/>
      <c r="I4" s="7" t="s">
        <v>10</v>
      </c>
      <c r="J4" s="7" t="s">
        <v>11</v>
      </c>
    </row>
    <row r="5" spans="1:13" ht="16.5">
      <c r="A5" s="16" t="s">
        <v>716</v>
      </c>
      <c r="B5" s="9" t="s">
        <v>19</v>
      </c>
      <c r="C5" s="10">
        <v>74</v>
      </c>
      <c r="D5" s="10">
        <v>2790</v>
      </c>
      <c r="E5" s="11">
        <f aca="true" t="shared" si="0" ref="E5:E8">IF(C5=0,0,D5/C5)</f>
        <v>37.7027027027027</v>
      </c>
      <c r="F5" s="12">
        <f aca="true" t="shared" si="1" ref="F5:F8">IF(C5=0,0,C5)</f>
        <v>74</v>
      </c>
      <c r="G5" s="12">
        <f aca="true" t="shared" si="2" ref="G5:G8">IF(D5=0,0,IF(D5&lt;750,D5*1.05,D5*1.1))</f>
        <v>3069.0000000000005</v>
      </c>
      <c r="H5" s="17"/>
      <c r="I5" s="18">
        <v>45</v>
      </c>
      <c r="J5" s="3">
        <v>424</v>
      </c>
      <c r="K5" s="16"/>
      <c r="L5" s="16"/>
      <c r="M5" s="16"/>
    </row>
    <row r="6" spans="1:15" s="1" customFormat="1" ht="16.5">
      <c r="A6" s="2" t="s">
        <v>717</v>
      </c>
      <c r="B6" s="9" t="s">
        <v>82</v>
      </c>
      <c r="C6" s="10">
        <v>79</v>
      </c>
      <c r="D6" s="10">
        <v>2035</v>
      </c>
      <c r="E6" s="11">
        <f t="shared" si="0"/>
        <v>25.759493670886076</v>
      </c>
      <c r="F6" s="12">
        <f t="shared" si="1"/>
        <v>79</v>
      </c>
      <c r="G6" s="12">
        <f t="shared" si="2"/>
        <v>2238.5</v>
      </c>
      <c r="H6" s="2"/>
      <c r="I6" s="3">
        <v>231</v>
      </c>
      <c r="J6" s="3">
        <v>331</v>
      </c>
      <c r="K6" s="4"/>
      <c r="L6" s="2"/>
      <c r="M6" s="2"/>
      <c r="N6" s="2"/>
      <c r="O6" s="2"/>
    </row>
    <row r="7" spans="1:10" ht="16.5">
      <c r="A7" s="16" t="s">
        <v>718</v>
      </c>
      <c r="B7" s="9" t="s">
        <v>58</v>
      </c>
      <c r="C7" s="10">
        <v>81</v>
      </c>
      <c r="D7" s="10">
        <v>2503</v>
      </c>
      <c r="E7" s="11">
        <f t="shared" si="0"/>
        <v>30.901234567901234</v>
      </c>
      <c r="F7" s="12">
        <f t="shared" si="1"/>
        <v>81</v>
      </c>
      <c r="G7" s="12">
        <f t="shared" si="2"/>
        <v>2753.3</v>
      </c>
      <c r="I7" s="3">
        <v>435</v>
      </c>
      <c r="J7" s="3">
        <v>424</v>
      </c>
    </row>
    <row r="8" spans="1:15" s="1" customFormat="1" ht="16.5">
      <c r="A8" s="2" t="s">
        <v>719</v>
      </c>
      <c r="B8" s="9" t="s">
        <v>110</v>
      </c>
      <c r="C8" s="10">
        <v>76</v>
      </c>
      <c r="D8" s="10">
        <v>1226</v>
      </c>
      <c r="E8" s="11">
        <f t="shared" si="0"/>
        <v>16.13157894736842</v>
      </c>
      <c r="F8" s="12">
        <f t="shared" si="1"/>
        <v>76</v>
      </c>
      <c r="G8" s="12">
        <f t="shared" si="2"/>
        <v>1348.6000000000001</v>
      </c>
      <c r="I8" s="18">
        <v>1</v>
      </c>
      <c r="J8" s="18">
        <v>240</v>
      </c>
      <c r="K8" s="4"/>
      <c r="L8" s="2"/>
      <c r="M8" s="2"/>
      <c r="N8" s="2"/>
      <c r="O8" s="2"/>
    </row>
    <row r="9" spans="1:11" s="15" customFormat="1" ht="16.5">
      <c r="A9" s="13" t="s">
        <v>720</v>
      </c>
      <c r="B9" s="9" t="s">
        <v>19</v>
      </c>
      <c r="C9" s="10">
        <v>62</v>
      </c>
      <c r="D9" s="10">
        <v>730</v>
      </c>
      <c r="E9" s="14">
        <v>11.774193548387096</v>
      </c>
      <c r="F9" s="12">
        <v>62</v>
      </c>
      <c r="G9" s="12">
        <v>766.5</v>
      </c>
      <c r="I9" s="15">
        <v>34</v>
      </c>
      <c r="J9" s="3">
        <v>323</v>
      </c>
      <c r="K9" s="4"/>
    </row>
    <row r="10" spans="1:11" ht="16.5">
      <c r="A10" s="16" t="s">
        <v>721</v>
      </c>
      <c r="B10" s="9" t="s">
        <v>24</v>
      </c>
      <c r="C10" s="10">
        <v>41</v>
      </c>
      <c r="D10" s="10">
        <v>513</v>
      </c>
      <c r="E10" s="11">
        <v>12.512195121951219</v>
      </c>
      <c r="F10" s="12">
        <v>41</v>
      </c>
      <c r="G10" s="12">
        <v>538.65</v>
      </c>
      <c r="H10" s="17"/>
      <c r="I10" s="18">
        <v>21</v>
      </c>
      <c r="J10" s="3">
        <v>331</v>
      </c>
      <c r="K10" s="4"/>
    </row>
    <row r="11" spans="1:14" s="15" customFormat="1" ht="16.5">
      <c r="A11" s="2" t="s">
        <v>722</v>
      </c>
      <c r="B11" s="9" t="s">
        <v>28</v>
      </c>
      <c r="C11" s="10">
        <v>80</v>
      </c>
      <c r="D11" s="10">
        <v>2058</v>
      </c>
      <c r="E11" s="11">
        <f aca="true" t="shared" si="3" ref="E11:E18">IF(C11=0,0,D11/C11)</f>
        <v>25.725</v>
      </c>
      <c r="F11" s="12">
        <f aca="true" t="shared" si="4" ref="F11:F18">IF(C11=0,0,C11)</f>
        <v>80</v>
      </c>
      <c r="G11" s="12">
        <f aca="true" t="shared" si="5" ref="G11:G18">IF(D11=0,0,IF(D11&lt;750,D11*1.05,D11*1.1))</f>
        <v>2263.8</v>
      </c>
      <c r="H11" s="23"/>
      <c r="I11" s="3">
        <v>345</v>
      </c>
      <c r="J11" s="3">
        <v>533</v>
      </c>
      <c r="K11" s="4"/>
      <c r="L11" s="2"/>
      <c r="M11" s="2"/>
      <c r="N11" s="2"/>
    </row>
    <row r="12" spans="1:10" ht="16.5">
      <c r="A12" s="16" t="s">
        <v>723</v>
      </c>
      <c r="B12" s="9" t="s">
        <v>24</v>
      </c>
      <c r="C12" s="10">
        <v>81</v>
      </c>
      <c r="D12" s="10">
        <v>2239</v>
      </c>
      <c r="E12" s="11">
        <f t="shared" si="3"/>
        <v>27.641975308641975</v>
      </c>
      <c r="F12" s="12">
        <f t="shared" si="4"/>
        <v>81</v>
      </c>
      <c r="G12" s="12">
        <f t="shared" si="5"/>
        <v>2462.9</v>
      </c>
      <c r="I12" s="3">
        <v>45</v>
      </c>
      <c r="J12" s="39">
        <v>424</v>
      </c>
    </row>
    <row r="13" spans="1:13" s="21" customFormat="1" ht="16.5">
      <c r="A13" s="16" t="s">
        <v>724</v>
      </c>
      <c r="B13" s="9" t="s">
        <v>82</v>
      </c>
      <c r="C13" s="10">
        <v>72</v>
      </c>
      <c r="D13" s="10">
        <v>1786</v>
      </c>
      <c r="E13" s="11">
        <f t="shared" si="3"/>
        <v>24.805555555555557</v>
      </c>
      <c r="F13" s="12">
        <f t="shared" si="4"/>
        <v>72</v>
      </c>
      <c r="G13" s="12">
        <f t="shared" si="5"/>
        <v>1964.6000000000001</v>
      </c>
      <c r="H13" s="16"/>
      <c r="I13" s="18">
        <v>43</v>
      </c>
      <c r="J13" s="3">
        <v>534</v>
      </c>
      <c r="K13" s="16"/>
      <c r="L13" s="16"/>
      <c r="M13" s="16"/>
    </row>
    <row r="14" spans="1:14" s="15" customFormat="1" ht="16.5">
      <c r="A14" s="2" t="s">
        <v>725</v>
      </c>
      <c r="B14" s="2" t="s">
        <v>134</v>
      </c>
      <c r="C14" s="10">
        <v>73</v>
      </c>
      <c r="D14" s="10">
        <v>1882</v>
      </c>
      <c r="E14" s="11">
        <f t="shared" si="3"/>
        <v>25.78082191780822</v>
      </c>
      <c r="F14" s="12">
        <f t="shared" si="4"/>
        <v>73</v>
      </c>
      <c r="G14" s="12">
        <f t="shared" si="5"/>
        <v>2070.2000000000003</v>
      </c>
      <c r="H14" s="2"/>
      <c r="I14" s="3">
        <v>23</v>
      </c>
      <c r="J14" s="3">
        <v>331</v>
      </c>
      <c r="K14" s="2"/>
      <c r="L14" s="2"/>
      <c r="M14" s="2"/>
      <c r="N14" s="2"/>
    </row>
    <row r="15" spans="1:13" s="21" customFormat="1" ht="16.5">
      <c r="A15" s="16" t="s">
        <v>726</v>
      </c>
      <c r="B15" s="9" t="s">
        <v>28</v>
      </c>
      <c r="C15" s="10">
        <v>22</v>
      </c>
      <c r="D15" s="10">
        <v>418</v>
      </c>
      <c r="E15" s="11">
        <f t="shared" si="3"/>
        <v>19</v>
      </c>
      <c r="F15" s="12">
        <f t="shared" si="4"/>
        <v>22</v>
      </c>
      <c r="G15" s="12">
        <f t="shared" si="5"/>
        <v>438.90000000000003</v>
      </c>
      <c r="H15" s="17"/>
      <c r="I15" s="18">
        <v>21</v>
      </c>
      <c r="J15" s="3">
        <v>331</v>
      </c>
      <c r="K15" s="16"/>
      <c r="L15" s="16"/>
      <c r="M15" s="16"/>
    </row>
    <row r="16" spans="1:14" s="15" customFormat="1" ht="16.5">
      <c r="A16" s="2" t="s">
        <v>727</v>
      </c>
      <c r="B16" s="9" t="s">
        <v>46</v>
      </c>
      <c r="C16" s="10">
        <v>82</v>
      </c>
      <c r="D16" s="10">
        <v>1555</v>
      </c>
      <c r="E16" s="11">
        <f t="shared" si="3"/>
        <v>18.963414634146343</v>
      </c>
      <c r="F16" s="12">
        <f t="shared" si="4"/>
        <v>82</v>
      </c>
      <c r="G16" s="12">
        <f t="shared" si="5"/>
        <v>1710.5000000000002</v>
      </c>
      <c r="H16" s="1"/>
      <c r="I16" s="3">
        <v>54</v>
      </c>
      <c r="J16" s="3">
        <v>324</v>
      </c>
      <c r="K16" s="1"/>
      <c r="L16" s="1"/>
      <c r="M16" s="1"/>
      <c r="N16" s="1"/>
    </row>
    <row r="17" spans="1:10" s="21" customFormat="1" ht="16.5">
      <c r="A17" s="20" t="s">
        <v>728</v>
      </c>
      <c r="B17" s="9" t="s">
        <v>28</v>
      </c>
      <c r="C17" s="10">
        <v>76</v>
      </c>
      <c r="D17" s="10">
        <v>1553</v>
      </c>
      <c r="E17" s="14">
        <f t="shared" si="3"/>
        <v>20.43421052631579</v>
      </c>
      <c r="F17" s="12">
        <f t="shared" si="4"/>
        <v>76</v>
      </c>
      <c r="G17" s="12">
        <f t="shared" si="5"/>
        <v>1708.3000000000002</v>
      </c>
      <c r="I17" s="15">
        <v>12</v>
      </c>
      <c r="J17" s="3">
        <v>460</v>
      </c>
    </row>
    <row r="18" spans="1:13" s="15" customFormat="1" ht="16.5">
      <c r="A18" s="2" t="s">
        <v>729</v>
      </c>
      <c r="B18" s="9" t="s">
        <v>43</v>
      </c>
      <c r="C18" s="10">
        <v>32</v>
      </c>
      <c r="D18" s="10">
        <v>786</v>
      </c>
      <c r="E18" s="11">
        <f t="shared" si="3"/>
        <v>24.5625</v>
      </c>
      <c r="F18" s="12">
        <f t="shared" si="4"/>
        <v>32</v>
      </c>
      <c r="G18" s="12">
        <f t="shared" si="5"/>
        <v>864.6</v>
      </c>
      <c r="H18" s="1"/>
      <c r="I18" s="3">
        <v>5</v>
      </c>
      <c r="J18" s="3">
        <v>315</v>
      </c>
      <c r="K18" s="2"/>
      <c r="L18" s="2"/>
      <c r="M18" s="2"/>
    </row>
    <row r="19" spans="1:11" s="21" customFormat="1" ht="16.5">
      <c r="A19" s="20" t="s">
        <v>730</v>
      </c>
      <c r="B19" s="9" t="s">
        <v>90</v>
      </c>
      <c r="C19" s="10">
        <v>68</v>
      </c>
      <c r="D19" s="10">
        <v>909</v>
      </c>
      <c r="E19" s="14">
        <v>13.367647058823529</v>
      </c>
      <c r="F19" s="12">
        <v>68</v>
      </c>
      <c r="G19" s="12">
        <v>999.9000000000001</v>
      </c>
      <c r="I19" s="18">
        <v>43</v>
      </c>
      <c r="J19" s="3">
        <v>323</v>
      </c>
      <c r="K19" s="4"/>
    </row>
    <row r="20" spans="1:13" s="21" customFormat="1" ht="16.5">
      <c r="A20" s="16" t="s">
        <v>731</v>
      </c>
      <c r="B20" s="9" t="s">
        <v>95</v>
      </c>
      <c r="C20" s="10">
        <v>60</v>
      </c>
      <c r="D20" s="10">
        <v>853</v>
      </c>
      <c r="E20" s="11">
        <v>14.216666666666667</v>
      </c>
      <c r="F20" s="12">
        <v>60</v>
      </c>
      <c r="G20" s="12">
        <v>938.3</v>
      </c>
      <c r="H20" s="17"/>
      <c r="I20" s="3">
        <v>324</v>
      </c>
      <c r="J20" s="3">
        <v>432</v>
      </c>
      <c r="K20" s="19"/>
      <c r="L20" s="19"/>
      <c r="M20" s="19"/>
    </row>
    <row r="21" spans="1:10" s="1" customFormat="1" ht="16.5">
      <c r="A21" s="2" t="s">
        <v>732</v>
      </c>
      <c r="B21" s="9" t="s">
        <v>143</v>
      </c>
      <c r="C21" s="10">
        <v>53</v>
      </c>
      <c r="D21" s="10">
        <v>997</v>
      </c>
      <c r="E21" s="11">
        <f>IF(C21=0,0,D21/C21)</f>
        <v>18.81132075471698</v>
      </c>
      <c r="F21" s="12">
        <f>IF(C21=0,0,C21)</f>
        <v>53</v>
      </c>
      <c r="G21" s="12">
        <f>IF(D21=0,0,IF(D21&lt;750,D21*1.05,D21*1.1))</f>
        <v>1096.7</v>
      </c>
      <c r="I21" s="3">
        <v>12</v>
      </c>
      <c r="J21" s="3">
        <v>230</v>
      </c>
    </row>
    <row r="22" spans="1:10" s="21" customFormat="1" ht="16.5">
      <c r="A22" s="20" t="s">
        <v>733</v>
      </c>
      <c r="B22" s="9" t="s">
        <v>46</v>
      </c>
      <c r="C22" s="10">
        <v>73</v>
      </c>
      <c r="D22" s="10">
        <v>912</v>
      </c>
      <c r="E22" s="14">
        <v>12.493150684931507</v>
      </c>
      <c r="F22" s="12">
        <v>73</v>
      </c>
      <c r="G22" s="12">
        <v>1003.2</v>
      </c>
      <c r="I22" s="22">
        <v>23</v>
      </c>
      <c r="J22" s="3">
        <v>221</v>
      </c>
    </row>
    <row r="23" spans="1:13" s="21" customFormat="1" ht="16.5">
      <c r="A23" s="16" t="s">
        <v>734</v>
      </c>
      <c r="B23" s="9" t="s">
        <v>283</v>
      </c>
      <c r="C23" s="10">
        <v>59</v>
      </c>
      <c r="D23" s="10">
        <v>1402</v>
      </c>
      <c r="E23" s="11">
        <v>23.76271186440678</v>
      </c>
      <c r="F23" s="12">
        <v>59</v>
      </c>
      <c r="G23" s="12">
        <v>1542.2</v>
      </c>
      <c r="H23" s="17"/>
      <c r="I23" s="3">
        <v>123</v>
      </c>
      <c r="J23" s="3">
        <v>341</v>
      </c>
      <c r="K23" s="4"/>
      <c r="L23" s="19"/>
      <c r="M23" s="19"/>
    </row>
    <row r="24" spans="1:13" ht="16.5">
      <c r="A24" s="16" t="s">
        <v>735</v>
      </c>
      <c r="B24" s="9" t="s">
        <v>115</v>
      </c>
      <c r="C24" s="10">
        <v>66</v>
      </c>
      <c r="D24" s="10">
        <v>2164</v>
      </c>
      <c r="E24" s="11">
        <f aca="true" t="shared" si="6" ref="E24:E33">IF(C24=0,0,D24/C24)</f>
        <v>32.78787878787879</v>
      </c>
      <c r="F24" s="12">
        <f aca="true" t="shared" si="7" ref="F24:F33">IF(C24=0,0,C24)</f>
        <v>66</v>
      </c>
      <c r="G24" s="12">
        <f aca="true" t="shared" si="8" ref="G24:G33">IF(D24=0,0,IF(D24&lt;750,D24*1.05,D24*1.1))</f>
        <v>2380.4</v>
      </c>
      <c r="I24" s="18">
        <v>5</v>
      </c>
      <c r="J24" s="3">
        <v>426</v>
      </c>
      <c r="K24" s="16"/>
      <c r="L24" s="16"/>
      <c r="M24" s="16"/>
    </row>
    <row r="25" spans="1:10" ht="16.5">
      <c r="A25" s="16" t="s">
        <v>736</v>
      </c>
      <c r="B25" s="9" t="s">
        <v>105</v>
      </c>
      <c r="C25" s="10">
        <v>43</v>
      </c>
      <c r="D25" s="10">
        <v>1079</v>
      </c>
      <c r="E25" s="11">
        <f t="shared" si="6"/>
        <v>25.093023255813954</v>
      </c>
      <c r="F25" s="12">
        <f t="shared" si="7"/>
        <v>43</v>
      </c>
      <c r="G25" s="12">
        <f t="shared" si="8"/>
        <v>1186.9</v>
      </c>
      <c r="I25" s="18">
        <v>43</v>
      </c>
      <c r="J25" s="3">
        <v>533</v>
      </c>
    </row>
    <row r="26" spans="1:10" s="21" customFormat="1" ht="16.5">
      <c r="A26" s="20" t="s">
        <v>737</v>
      </c>
      <c r="B26" s="9" t="s">
        <v>232</v>
      </c>
      <c r="C26" s="10">
        <v>59</v>
      </c>
      <c r="D26" s="10">
        <v>1363</v>
      </c>
      <c r="E26" s="14">
        <f t="shared" si="6"/>
        <v>23.10169491525424</v>
      </c>
      <c r="F26" s="12">
        <f t="shared" si="7"/>
        <v>59</v>
      </c>
      <c r="G26" s="12">
        <f t="shared" si="8"/>
        <v>1499.3000000000002</v>
      </c>
      <c r="I26" s="3">
        <v>435</v>
      </c>
      <c r="J26" s="3">
        <v>424</v>
      </c>
    </row>
    <row r="27" spans="1:10" s="1" customFormat="1" ht="16.5">
      <c r="A27" s="2" t="s">
        <v>738</v>
      </c>
      <c r="B27" s="9" t="s">
        <v>115</v>
      </c>
      <c r="C27" s="10">
        <v>56</v>
      </c>
      <c r="D27" s="10">
        <v>862</v>
      </c>
      <c r="E27" s="11">
        <f t="shared" si="6"/>
        <v>15.392857142857142</v>
      </c>
      <c r="F27" s="12">
        <f t="shared" si="7"/>
        <v>56</v>
      </c>
      <c r="G27" s="12">
        <f t="shared" si="8"/>
        <v>948.2</v>
      </c>
      <c r="I27" s="3">
        <v>435</v>
      </c>
      <c r="J27" s="3">
        <v>203</v>
      </c>
    </row>
    <row r="28" spans="1:10" s="1" customFormat="1" ht="16.5">
      <c r="A28" s="2" t="s">
        <v>739</v>
      </c>
      <c r="B28" s="9" t="s">
        <v>98</v>
      </c>
      <c r="C28" s="10">
        <v>8</v>
      </c>
      <c r="D28" s="10">
        <v>26</v>
      </c>
      <c r="E28" s="11">
        <f t="shared" si="6"/>
        <v>3.25</v>
      </c>
      <c r="F28" s="12">
        <f t="shared" si="7"/>
        <v>8</v>
      </c>
      <c r="G28" s="12">
        <f t="shared" si="8"/>
        <v>27.3</v>
      </c>
      <c r="I28" s="3">
        <v>23</v>
      </c>
      <c r="J28" s="3">
        <v>331</v>
      </c>
    </row>
    <row r="29" spans="1:14" s="15" customFormat="1" ht="16.5">
      <c r="A29" s="2" t="s">
        <v>740</v>
      </c>
      <c r="B29" s="2" t="s">
        <v>31</v>
      </c>
      <c r="C29" s="10">
        <v>34</v>
      </c>
      <c r="D29" s="10">
        <v>1064</v>
      </c>
      <c r="E29" s="11">
        <f t="shared" si="6"/>
        <v>31.294117647058822</v>
      </c>
      <c r="F29" s="12">
        <f t="shared" si="7"/>
        <v>34</v>
      </c>
      <c r="G29" s="12">
        <f t="shared" si="8"/>
        <v>1170.4</v>
      </c>
      <c r="H29" s="1"/>
      <c r="I29" s="3">
        <v>45</v>
      </c>
      <c r="J29" s="3">
        <v>424</v>
      </c>
      <c r="K29" s="1"/>
      <c r="L29" s="1"/>
      <c r="M29" s="1"/>
      <c r="N29" s="1"/>
    </row>
    <row r="30" spans="1:13" ht="16.5">
      <c r="A30" s="20" t="s">
        <v>741</v>
      </c>
      <c r="B30" s="9" t="s">
        <v>143</v>
      </c>
      <c r="C30" s="10">
        <v>67</v>
      </c>
      <c r="D30" s="10">
        <v>1689</v>
      </c>
      <c r="E30" s="14">
        <f t="shared" si="6"/>
        <v>25.208955223880597</v>
      </c>
      <c r="F30" s="12">
        <f t="shared" si="7"/>
        <v>67</v>
      </c>
      <c r="G30" s="12">
        <f t="shared" si="8"/>
        <v>1857.9</v>
      </c>
      <c r="H30" s="21"/>
      <c r="I30" s="18">
        <v>324</v>
      </c>
      <c r="J30" s="3">
        <v>433</v>
      </c>
      <c r="K30" s="21"/>
      <c r="L30" s="21"/>
      <c r="M30" s="21"/>
    </row>
    <row r="31" spans="1:11" s="15" customFormat="1" ht="16.5">
      <c r="A31" s="2" t="s">
        <v>742</v>
      </c>
      <c r="B31" s="9" t="s">
        <v>90</v>
      </c>
      <c r="C31" s="10">
        <v>75</v>
      </c>
      <c r="D31" s="10">
        <v>1709</v>
      </c>
      <c r="E31" s="11">
        <f t="shared" si="6"/>
        <v>22.786666666666665</v>
      </c>
      <c r="F31" s="12">
        <f t="shared" si="7"/>
        <v>75</v>
      </c>
      <c r="G31" s="12">
        <f t="shared" si="8"/>
        <v>1879.9</v>
      </c>
      <c r="H31" s="23"/>
      <c r="I31" s="18">
        <v>45</v>
      </c>
      <c r="J31" s="18">
        <v>534</v>
      </c>
      <c r="K31" s="4"/>
    </row>
    <row r="32" spans="1:10" s="1" customFormat="1" ht="16.5">
      <c r="A32" s="2" t="s">
        <v>743</v>
      </c>
      <c r="B32" s="9" t="s">
        <v>87</v>
      </c>
      <c r="C32" s="10">
        <v>41</v>
      </c>
      <c r="D32" s="10">
        <v>407</v>
      </c>
      <c r="E32" s="11">
        <f t="shared" si="6"/>
        <v>9.926829268292684</v>
      </c>
      <c r="F32" s="12">
        <f t="shared" si="7"/>
        <v>41</v>
      </c>
      <c r="G32" s="12">
        <f t="shared" si="8"/>
        <v>427.35</v>
      </c>
      <c r="I32" s="3">
        <v>23</v>
      </c>
      <c r="J32" s="3">
        <v>331</v>
      </c>
    </row>
    <row r="33" spans="1:13" s="21" customFormat="1" ht="16.5">
      <c r="A33" s="16" t="s">
        <v>744</v>
      </c>
      <c r="B33" s="9" t="s">
        <v>105</v>
      </c>
      <c r="C33" s="10">
        <v>71</v>
      </c>
      <c r="D33" s="10">
        <v>2309</v>
      </c>
      <c r="E33" s="11">
        <f t="shared" si="6"/>
        <v>32.521126760563384</v>
      </c>
      <c r="F33" s="12">
        <f t="shared" si="7"/>
        <v>71</v>
      </c>
      <c r="G33" s="12">
        <f t="shared" si="8"/>
        <v>2539.9</v>
      </c>
      <c r="H33" s="19"/>
      <c r="I33" s="18">
        <v>34</v>
      </c>
      <c r="J33" s="3">
        <v>422</v>
      </c>
      <c r="K33" s="19"/>
      <c r="L33" s="19"/>
      <c r="M33" s="19"/>
    </row>
    <row r="34" spans="1:11" ht="16.5">
      <c r="A34" s="16" t="s">
        <v>745</v>
      </c>
      <c r="B34" s="9" t="s">
        <v>143</v>
      </c>
      <c r="C34" s="10">
        <v>58</v>
      </c>
      <c r="D34" s="10">
        <v>1029</v>
      </c>
      <c r="E34" s="11">
        <v>17.74137931034483</v>
      </c>
      <c r="F34" s="12">
        <v>58</v>
      </c>
      <c r="G34" s="12">
        <v>1131.9</v>
      </c>
      <c r="I34" s="18">
        <v>32</v>
      </c>
      <c r="J34" s="3">
        <v>323</v>
      </c>
      <c r="K34" s="4"/>
    </row>
    <row r="35" spans="1:15" s="15" customFormat="1" ht="16.5">
      <c r="A35" s="2" t="s">
        <v>746</v>
      </c>
      <c r="B35" s="9" t="s">
        <v>24</v>
      </c>
      <c r="C35" s="10">
        <v>68</v>
      </c>
      <c r="D35" s="10">
        <v>2022</v>
      </c>
      <c r="E35" s="11">
        <f aca="true" t="shared" si="9" ref="E35:E37">IF(C35=0,0,D35/C35)</f>
        <v>29.735294117647058</v>
      </c>
      <c r="F35" s="12">
        <f aca="true" t="shared" si="10" ref="F35:F37">IF(C35=0,0,C35)</f>
        <v>68</v>
      </c>
      <c r="G35" s="12">
        <f aca="true" t="shared" si="11" ref="G35:G37">IF(D35=0,0,IF(D35&lt;750,D35*1.05,D35*1.1))</f>
        <v>2224.2000000000003</v>
      </c>
      <c r="H35" s="1"/>
      <c r="I35" s="3">
        <v>54</v>
      </c>
      <c r="J35" s="3">
        <v>435</v>
      </c>
      <c r="K35" s="4"/>
      <c r="L35" s="1"/>
      <c r="M35" s="1"/>
      <c r="N35" s="1"/>
      <c r="O35" s="1"/>
    </row>
    <row r="36" spans="1:10" ht="16.5">
      <c r="A36" s="16" t="s">
        <v>747</v>
      </c>
      <c r="B36" s="9" t="s">
        <v>79</v>
      </c>
      <c r="C36" s="10">
        <v>80</v>
      </c>
      <c r="D36" s="10">
        <v>2796</v>
      </c>
      <c r="E36" s="11">
        <f t="shared" si="9"/>
        <v>34.95</v>
      </c>
      <c r="F36" s="12">
        <f t="shared" si="10"/>
        <v>80</v>
      </c>
      <c r="G36" s="12">
        <f t="shared" si="11"/>
        <v>3075.6000000000004</v>
      </c>
      <c r="I36" s="18">
        <v>54</v>
      </c>
      <c r="J36" s="3">
        <v>426</v>
      </c>
    </row>
    <row r="37" spans="1:13" s="15" customFormat="1" ht="16.5">
      <c r="A37" s="2" t="s">
        <v>748</v>
      </c>
      <c r="B37" s="9" t="s">
        <v>232</v>
      </c>
      <c r="C37" s="10">
        <v>49</v>
      </c>
      <c r="D37" s="10">
        <v>1655</v>
      </c>
      <c r="E37" s="11">
        <f t="shared" si="9"/>
        <v>33.775510204081634</v>
      </c>
      <c r="F37" s="12">
        <f t="shared" si="10"/>
        <v>49</v>
      </c>
      <c r="G37" s="12">
        <f t="shared" si="11"/>
        <v>1820.5000000000002</v>
      </c>
      <c r="H37" s="1"/>
      <c r="I37" s="3">
        <v>45</v>
      </c>
      <c r="J37" s="3">
        <v>424</v>
      </c>
      <c r="K37" s="1"/>
      <c r="L37" s="1"/>
      <c r="M37" s="1"/>
    </row>
    <row r="38" spans="1:11" ht="16.5">
      <c r="A38" s="16" t="s">
        <v>749</v>
      </c>
      <c r="B38" s="9" t="s">
        <v>321</v>
      </c>
      <c r="C38" s="10">
        <v>46</v>
      </c>
      <c r="D38" s="10">
        <v>919</v>
      </c>
      <c r="E38" s="11">
        <v>19.97826086956522</v>
      </c>
      <c r="F38" s="12">
        <v>46</v>
      </c>
      <c r="G38" s="12">
        <v>1010.9000000000001</v>
      </c>
      <c r="H38" s="17"/>
      <c r="I38" s="3">
        <v>12</v>
      </c>
      <c r="J38" s="3">
        <v>330</v>
      </c>
      <c r="K38" s="4"/>
    </row>
    <row r="39" spans="1:10" s="15" customFormat="1" ht="16.5">
      <c r="A39" s="13" t="s">
        <v>750</v>
      </c>
      <c r="B39" s="9" t="s">
        <v>134</v>
      </c>
      <c r="C39" s="10">
        <v>65</v>
      </c>
      <c r="D39" s="10">
        <v>1459</v>
      </c>
      <c r="E39" s="14">
        <f>IF(C39=0,0,D39/C39)</f>
        <v>22.446153846153845</v>
      </c>
      <c r="F39" s="12">
        <f>IF(C39=0,0,C39)</f>
        <v>65</v>
      </c>
      <c r="G39" s="12">
        <f>IF(D39=0,0,IF(D39&lt;750,D39*1.05,D39*1.1))</f>
        <v>1604.9</v>
      </c>
      <c r="I39" s="3">
        <v>45</v>
      </c>
      <c r="J39" s="3">
        <v>425</v>
      </c>
    </row>
    <row r="40" spans="1:11" s="1" customFormat="1" ht="16.5">
      <c r="A40" s="2" t="s">
        <v>751</v>
      </c>
      <c r="B40" s="9" t="s">
        <v>270</v>
      </c>
      <c r="C40" s="10">
        <v>16</v>
      </c>
      <c r="D40" s="10">
        <v>151</v>
      </c>
      <c r="E40" s="11">
        <v>9.4375</v>
      </c>
      <c r="F40" s="12">
        <v>16</v>
      </c>
      <c r="G40" s="12">
        <v>158.55</v>
      </c>
      <c r="I40" s="3">
        <v>54</v>
      </c>
      <c r="J40" s="3">
        <v>313</v>
      </c>
      <c r="K40" s="4"/>
    </row>
    <row r="41" spans="1:15" s="15" customFormat="1" ht="16.5">
      <c r="A41" s="2" t="s">
        <v>752</v>
      </c>
      <c r="B41" s="9" t="s">
        <v>110</v>
      </c>
      <c r="C41" s="10">
        <v>5</v>
      </c>
      <c r="D41" s="10">
        <v>74</v>
      </c>
      <c r="E41" s="11">
        <f>IF(C41=0,0,D41/C41)</f>
        <v>14.8</v>
      </c>
      <c r="F41" s="12">
        <f>IF(C41=0,0,C41)</f>
        <v>5</v>
      </c>
      <c r="G41" s="12">
        <f>IF(D41=0,0,IF(D41&lt;750,D41*1.05,D41*1.1))</f>
        <v>77.7</v>
      </c>
      <c r="H41" s="1"/>
      <c r="I41" s="18">
        <v>3</v>
      </c>
      <c r="J41" s="18">
        <v>433</v>
      </c>
      <c r="K41" s="4"/>
      <c r="L41" s="2"/>
      <c r="M41" s="2"/>
      <c r="N41" s="2"/>
      <c r="O41" s="2"/>
    </row>
    <row r="42" spans="1:15" s="15" customFormat="1" ht="16.5">
      <c r="A42" s="2" t="s">
        <v>753</v>
      </c>
      <c r="B42" s="2" t="s">
        <v>82</v>
      </c>
      <c r="C42" s="10">
        <v>75</v>
      </c>
      <c r="D42" s="10">
        <v>1414</v>
      </c>
      <c r="E42" s="14">
        <v>18.85333333333333</v>
      </c>
      <c r="F42" s="12">
        <v>75</v>
      </c>
      <c r="G42" s="12">
        <v>1555.4</v>
      </c>
      <c r="H42" s="23"/>
      <c r="I42" s="3">
        <v>45</v>
      </c>
      <c r="J42" s="3">
        <v>425</v>
      </c>
      <c r="K42" s="4"/>
      <c r="L42" s="35"/>
      <c r="M42" s="1"/>
      <c r="N42" s="1"/>
      <c r="O42" s="1"/>
    </row>
    <row r="43" spans="1:11" s="21" customFormat="1" ht="16.5">
      <c r="A43" s="20" t="s">
        <v>754</v>
      </c>
      <c r="B43" s="9" t="s">
        <v>70</v>
      </c>
      <c r="C43" s="10">
        <v>72</v>
      </c>
      <c r="D43" s="10">
        <v>2104</v>
      </c>
      <c r="E43" s="14">
        <f aca="true" t="shared" si="12" ref="E43:E47">IF(C43=0,0,D43/C43)</f>
        <v>29.22222222222222</v>
      </c>
      <c r="F43" s="12">
        <f aca="true" t="shared" si="13" ref="F43:F47">IF(C43=0,0,C43)</f>
        <v>72</v>
      </c>
      <c r="G43" s="12">
        <f aca="true" t="shared" si="14" ref="G43:G47">IF(D43=0,0,IF(D43&lt;750,D43*1.05,D43*1.1))</f>
        <v>2314.4</v>
      </c>
      <c r="I43" s="15">
        <v>32</v>
      </c>
      <c r="J43" s="3">
        <v>433</v>
      </c>
      <c r="K43" s="4"/>
    </row>
    <row r="44" spans="1:10" ht="16.5">
      <c r="A44" s="16" t="s">
        <v>755</v>
      </c>
      <c r="B44" s="9" t="s">
        <v>110</v>
      </c>
      <c r="C44" s="10">
        <v>79</v>
      </c>
      <c r="D44" s="10">
        <v>2269</v>
      </c>
      <c r="E44" s="11">
        <f t="shared" si="12"/>
        <v>28.72151898734177</v>
      </c>
      <c r="F44" s="12">
        <f t="shared" si="13"/>
        <v>79</v>
      </c>
      <c r="G44" s="12">
        <f t="shared" si="14"/>
        <v>2495.9</v>
      </c>
      <c r="I44" s="18">
        <v>5</v>
      </c>
      <c r="J44" s="3">
        <v>316</v>
      </c>
    </row>
    <row r="45" spans="1:10" ht="16.5">
      <c r="A45" s="16" t="s">
        <v>756</v>
      </c>
      <c r="B45" s="9" t="s">
        <v>270</v>
      </c>
      <c r="C45" s="10">
        <v>73</v>
      </c>
      <c r="D45" s="10">
        <v>2012</v>
      </c>
      <c r="E45" s="11">
        <f t="shared" si="12"/>
        <v>27.561643835616437</v>
      </c>
      <c r="F45" s="12">
        <f t="shared" si="13"/>
        <v>73</v>
      </c>
      <c r="G45" s="12">
        <f t="shared" si="14"/>
        <v>2213.2000000000003</v>
      </c>
      <c r="I45" s="18">
        <v>45</v>
      </c>
      <c r="J45" s="3">
        <v>424</v>
      </c>
    </row>
    <row r="46" spans="1:13" ht="16.5">
      <c r="A46" s="20" t="s">
        <v>757</v>
      </c>
      <c r="B46" s="9" t="s">
        <v>98</v>
      </c>
      <c r="C46" s="10">
        <v>45</v>
      </c>
      <c r="D46" s="10">
        <v>862</v>
      </c>
      <c r="E46" s="14">
        <f t="shared" si="12"/>
        <v>19.155555555555555</v>
      </c>
      <c r="F46" s="12">
        <f t="shared" si="13"/>
        <v>45</v>
      </c>
      <c r="G46" s="12">
        <f t="shared" si="14"/>
        <v>948.2</v>
      </c>
      <c r="H46" s="21"/>
      <c r="I46" s="22">
        <v>12</v>
      </c>
      <c r="J46" s="3">
        <v>451</v>
      </c>
      <c r="K46" s="21"/>
      <c r="L46" s="20"/>
      <c r="M46" s="20"/>
    </row>
    <row r="47" spans="1:13" s="21" customFormat="1" ht="16.5">
      <c r="A47" s="16" t="s">
        <v>758</v>
      </c>
      <c r="B47" s="9" t="s">
        <v>70</v>
      </c>
      <c r="C47" s="10">
        <v>78</v>
      </c>
      <c r="D47" s="10">
        <v>2578</v>
      </c>
      <c r="E47" s="11">
        <f t="shared" si="12"/>
        <v>33.05128205128205</v>
      </c>
      <c r="F47" s="12">
        <f t="shared" si="13"/>
        <v>78</v>
      </c>
      <c r="G47" s="12">
        <f t="shared" si="14"/>
        <v>2835.8</v>
      </c>
      <c r="H47" s="19"/>
      <c r="I47" s="18">
        <v>54</v>
      </c>
      <c r="J47" s="3">
        <v>314</v>
      </c>
      <c r="K47" s="16"/>
      <c r="L47" s="16"/>
      <c r="M47" s="16"/>
    </row>
    <row r="48" spans="1:10" ht="16.5">
      <c r="A48" s="16" t="s">
        <v>759</v>
      </c>
      <c r="B48" s="9" t="s">
        <v>43</v>
      </c>
      <c r="C48" s="10">
        <v>56</v>
      </c>
      <c r="D48" s="10">
        <v>568</v>
      </c>
      <c r="E48" s="11">
        <v>10.142857142857142</v>
      </c>
      <c r="F48" s="12">
        <v>56</v>
      </c>
      <c r="G48" s="12">
        <v>596.4</v>
      </c>
      <c r="I48" s="18">
        <v>324</v>
      </c>
      <c r="J48" s="3">
        <v>433</v>
      </c>
    </row>
    <row r="49" spans="1:13" ht="16.5">
      <c r="A49" s="16" t="s">
        <v>760</v>
      </c>
      <c r="B49" s="9" t="s">
        <v>46</v>
      </c>
      <c r="C49" s="10">
        <v>72</v>
      </c>
      <c r="D49" s="10">
        <v>2642</v>
      </c>
      <c r="E49" s="11">
        <f aca="true" t="shared" si="15" ref="E49:E53">IF(C49=0,0,D49/C49)</f>
        <v>36.69444444444444</v>
      </c>
      <c r="F49" s="12">
        <f aca="true" t="shared" si="16" ref="F49:F53">IF(C49=0,0,C49)</f>
        <v>72</v>
      </c>
      <c r="G49" s="12">
        <f aca="true" t="shared" si="17" ref="G49:G54">IF(D49=0,0,IF(D49&lt;750,D49*1.05,D49*1.1))</f>
        <v>2906.2000000000003</v>
      </c>
      <c r="H49" s="16"/>
      <c r="I49" s="18">
        <v>231</v>
      </c>
      <c r="J49" s="39">
        <v>431</v>
      </c>
      <c r="K49" s="16"/>
      <c r="L49" s="16"/>
      <c r="M49" s="16"/>
    </row>
    <row r="50" spans="1:13" ht="16.5">
      <c r="A50" s="16" t="s">
        <v>761</v>
      </c>
      <c r="B50" s="9" t="s">
        <v>98</v>
      </c>
      <c r="C50" s="10">
        <v>66</v>
      </c>
      <c r="D50" s="10">
        <v>1369</v>
      </c>
      <c r="E50" s="11">
        <f t="shared" si="15"/>
        <v>20.742424242424242</v>
      </c>
      <c r="F50" s="12">
        <f t="shared" si="16"/>
        <v>66</v>
      </c>
      <c r="G50" s="12">
        <f t="shared" si="17"/>
        <v>1505.9</v>
      </c>
      <c r="H50" s="17"/>
      <c r="I50" s="18">
        <v>5</v>
      </c>
      <c r="J50" s="3">
        <v>314</v>
      </c>
      <c r="K50" s="16"/>
      <c r="L50" s="16"/>
      <c r="M50" s="16"/>
    </row>
    <row r="51" spans="1:13" s="1" customFormat="1" ht="16.5">
      <c r="A51" s="2" t="s">
        <v>762</v>
      </c>
      <c r="B51" s="9" t="s">
        <v>43</v>
      </c>
      <c r="C51" s="10">
        <v>81</v>
      </c>
      <c r="D51" s="10">
        <v>1876</v>
      </c>
      <c r="E51" s="11">
        <f t="shared" si="15"/>
        <v>23.160493827160494</v>
      </c>
      <c r="F51" s="12">
        <f t="shared" si="16"/>
        <v>81</v>
      </c>
      <c r="G51" s="12">
        <f t="shared" si="17"/>
        <v>2063.6000000000004</v>
      </c>
      <c r="I51" s="3">
        <v>45</v>
      </c>
      <c r="J51" s="3">
        <v>424</v>
      </c>
      <c r="K51" s="2"/>
      <c r="L51" s="2"/>
      <c r="M51" s="2"/>
    </row>
    <row r="52" spans="1:10" s="15" customFormat="1" ht="16.5">
      <c r="A52" s="13" t="s">
        <v>763</v>
      </c>
      <c r="B52" s="9" t="s">
        <v>105</v>
      </c>
      <c r="C52" s="10">
        <v>73</v>
      </c>
      <c r="D52" s="10">
        <v>2513</v>
      </c>
      <c r="E52" s="14">
        <f t="shared" si="15"/>
        <v>34.42465753424658</v>
      </c>
      <c r="F52" s="12">
        <f t="shared" si="16"/>
        <v>73</v>
      </c>
      <c r="G52" s="12">
        <f t="shared" si="17"/>
        <v>2764.3</v>
      </c>
      <c r="I52" s="3">
        <v>1</v>
      </c>
      <c r="J52" s="3">
        <v>250</v>
      </c>
    </row>
    <row r="53" spans="1:10" s="1" customFormat="1" ht="16.5">
      <c r="A53" s="2" t="s">
        <v>764</v>
      </c>
      <c r="B53" s="9" t="s">
        <v>19</v>
      </c>
      <c r="C53" s="10">
        <v>69</v>
      </c>
      <c r="D53" s="10">
        <v>1206</v>
      </c>
      <c r="E53" s="11">
        <f t="shared" si="15"/>
        <v>17.47826086956522</v>
      </c>
      <c r="F53" s="12">
        <f t="shared" si="16"/>
        <v>69</v>
      </c>
      <c r="G53" s="12">
        <f t="shared" si="17"/>
        <v>1326.6000000000001</v>
      </c>
      <c r="I53" s="3">
        <v>5</v>
      </c>
      <c r="J53" s="3">
        <v>313</v>
      </c>
    </row>
    <row r="54" spans="1:12" s="1" customFormat="1" ht="16.5">
      <c r="A54" s="2" t="s">
        <v>765</v>
      </c>
      <c r="B54" s="9" t="s">
        <v>82</v>
      </c>
      <c r="C54" s="10">
        <v>55</v>
      </c>
      <c r="D54" s="10">
        <v>792</v>
      </c>
      <c r="E54" s="11">
        <v>14.4</v>
      </c>
      <c r="F54" s="12">
        <v>55</v>
      </c>
      <c r="G54" s="12">
        <f t="shared" si="17"/>
        <v>871.2</v>
      </c>
      <c r="I54" s="3">
        <v>43</v>
      </c>
      <c r="J54" s="3">
        <v>323</v>
      </c>
      <c r="K54" s="4"/>
      <c r="L54" s="2"/>
    </row>
    <row r="55" spans="1:10" s="21" customFormat="1" ht="16.5">
      <c r="A55" s="20" t="s">
        <v>766</v>
      </c>
      <c r="B55" s="9" t="s">
        <v>61</v>
      </c>
      <c r="C55" s="10">
        <v>63</v>
      </c>
      <c r="D55" s="10">
        <v>827</v>
      </c>
      <c r="E55" s="14">
        <v>13.126984126984127</v>
      </c>
      <c r="F55" s="12">
        <v>63</v>
      </c>
      <c r="G55" s="12">
        <v>909.7</v>
      </c>
      <c r="I55" s="22">
        <v>12</v>
      </c>
      <c r="J55" s="3">
        <v>230</v>
      </c>
    </row>
    <row r="56" spans="1:13" s="21" customFormat="1" ht="16.5">
      <c r="A56" s="16" t="s">
        <v>767</v>
      </c>
      <c r="B56" s="9" t="s">
        <v>95</v>
      </c>
      <c r="C56" s="10">
        <v>77</v>
      </c>
      <c r="D56" s="10">
        <v>2136</v>
      </c>
      <c r="E56" s="11">
        <f aca="true" t="shared" si="18" ref="E56:E60">IF(C56=0,0,D56/C56)</f>
        <v>27.74025974025974</v>
      </c>
      <c r="F56" s="12">
        <f aca="true" t="shared" si="19" ref="F56:F60">IF(C56=0,0,C56)</f>
        <v>77</v>
      </c>
      <c r="G56" s="12">
        <f aca="true" t="shared" si="20" ref="G56:G60">IF(D56=0,0,IF(D56&lt;750,D56*1.05,D56*1.1))</f>
        <v>2349.6000000000004</v>
      </c>
      <c r="H56" s="19"/>
      <c r="I56" s="18">
        <v>21</v>
      </c>
      <c r="J56" s="3">
        <v>331</v>
      </c>
      <c r="K56" s="16"/>
      <c r="L56" s="19"/>
      <c r="M56" s="19"/>
    </row>
    <row r="57" spans="1:15" s="1" customFormat="1" ht="16.5">
      <c r="A57" s="13" t="s">
        <v>768</v>
      </c>
      <c r="B57" s="9" t="s">
        <v>19</v>
      </c>
      <c r="C57" s="10">
        <v>69</v>
      </c>
      <c r="D57" s="10">
        <v>2402</v>
      </c>
      <c r="E57" s="14">
        <f t="shared" si="18"/>
        <v>34.81159420289855</v>
      </c>
      <c r="F57" s="12">
        <f t="shared" si="19"/>
        <v>69</v>
      </c>
      <c r="G57" s="12">
        <f t="shared" si="20"/>
        <v>2642.2000000000003</v>
      </c>
      <c r="H57" s="15"/>
      <c r="I57" s="3">
        <v>23</v>
      </c>
      <c r="J57" s="3">
        <v>442</v>
      </c>
      <c r="K57" s="4"/>
      <c r="L57" s="15"/>
      <c r="M57" s="15"/>
      <c r="N57" s="15"/>
      <c r="O57" s="15"/>
    </row>
    <row r="58" spans="1:13" ht="16.5">
      <c r="A58" s="20" t="s">
        <v>769</v>
      </c>
      <c r="B58" s="9" t="s">
        <v>19</v>
      </c>
      <c r="C58" s="10">
        <v>64</v>
      </c>
      <c r="D58" s="10">
        <v>963</v>
      </c>
      <c r="E58" s="14">
        <f t="shared" si="18"/>
        <v>15.046875</v>
      </c>
      <c r="F58" s="12">
        <f t="shared" si="19"/>
        <v>64</v>
      </c>
      <c r="G58" s="12">
        <f t="shared" si="20"/>
        <v>1059.3000000000002</v>
      </c>
      <c r="H58" s="21"/>
      <c r="I58" s="18">
        <v>12</v>
      </c>
      <c r="J58" s="3">
        <v>330</v>
      </c>
      <c r="K58" s="21"/>
      <c r="L58" s="21"/>
      <c r="M58" s="21"/>
    </row>
    <row r="59" spans="1:10" s="1" customFormat="1" ht="16.5">
      <c r="A59" s="2" t="s">
        <v>770</v>
      </c>
      <c r="B59" s="9" t="s">
        <v>270</v>
      </c>
      <c r="C59" s="10">
        <v>58</v>
      </c>
      <c r="D59" s="10">
        <v>1326</v>
      </c>
      <c r="E59" s="11">
        <f t="shared" si="18"/>
        <v>22.862068965517242</v>
      </c>
      <c r="F59" s="12">
        <f t="shared" si="19"/>
        <v>58</v>
      </c>
      <c r="G59" s="12">
        <f t="shared" si="20"/>
        <v>1458.6000000000001</v>
      </c>
      <c r="I59" s="3">
        <v>34</v>
      </c>
      <c r="J59" s="3">
        <v>424</v>
      </c>
    </row>
    <row r="60" spans="1:10" s="1" customFormat="1" ht="16.5">
      <c r="A60" s="2" t="s">
        <v>771</v>
      </c>
      <c r="B60" s="9" t="s">
        <v>58</v>
      </c>
      <c r="C60" s="10">
        <v>52</v>
      </c>
      <c r="D60" s="10">
        <v>694</v>
      </c>
      <c r="E60" s="11">
        <f t="shared" si="18"/>
        <v>13.346153846153847</v>
      </c>
      <c r="F60" s="12">
        <f t="shared" si="19"/>
        <v>52</v>
      </c>
      <c r="G60" s="12">
        <f t="shared" si="20"/>
        <v>728.7</v>
      </c>
      <c r="I60" s="3">
        <v>34</v>
      </c>
      <c r="J60" s="3">
        <v>322</v>
      </c>
    </row>
    <row r="61" spans="1:15" s="1" customFormat="1" ht="16.5">
      <c r="A61" s="2" t="s">
        <v>772</v>
      </c>
      <c r="B61" s="9" t="s">
        <v>82</v>
      </c>
      <c r="C61" s="10">
        <v>59</v>
      </c>
      <c r="D61" s="10">
        <v>900</v>
      </c>
      <c r="E61" s="11">
        <v>15.254237288135593</v>
      </c>
      <c r="F61" s="12">
        <v>59</v>
      </c>
      <c r="G61" s="12">
        <v>990.0000000000001</v>
      </c>
      <c r="H61" s="23"/>
      <c r="I61" s="3">
        <v>32</v>
      </c>
      <c r="J61" s="3">
        <v>433</v>
      </c>
      <c r="K61" s="4"/>
      <c r="L61" s="2"/>
      <c r="M61" s="2"/>
      <c r="N61" s="2"/>
      <c r="O61" s="2"/>
    </row>
    <row r="62" spans="1:10" s="21" customFormat="1" ht="16.5">
      <c r="A62" s="20" t="s">
        <v>773</v>
      </c>
      <c r="B62" s="9" t="s">
        <v>283</v>
      </c>
      <c r="C62" s="10">
        <v>77</v>
      </c>
      <c r="D62" s="10">
        <v>1524</v>
      </c>
      <c r="E62" s="14">
        <f aca="true" t="shared" si="21" ref="E62:E63">IF(C62=0,0,D62/C62)</f>
        <v>19.792207792207794</v>
      </c>
      <c r="F62" s="12">
        <f aca="true" t="shared" si="22" ref="F62:F63">IF(C62=0,0,C62)</f>
        <v>77</v>
      </c>
      <c r="G62" s="12">
        <f aca="true" t="shared" si="23" ref="G62:G63">IF(D62=0,0,IF(D62&lt;750,D62*1.05,D62*1.1))</f>
        <v>1676.4</v>
      </c>
      <c r="I62" s="22">
        <v>34</v>
      </c>
      <c r="J62" s="3">
        <v>433</v>
      </c>
    </row>
    <row r="63" spans="1:10" s="21" customFormat="1" ht="16.5">
      <c r="A63" s="20" t="s">
        <v>774</v>
      </c>
      <c r="B63" s="9" t="s">
        <v>283</v>
      </c>
      <c r="C63" s="10">
        <v>82</v>
      </c>
      <c r="D63" s="10">
        <v>1837</v>
      </c>
      <c r="E63" s="14">
        <f t="shared" si="21"/>
        <v>22.402439024390244</v>
      </c>
      <c r="F63" s="12">
        <f t="shared" si="22"/>
        <v>82</v>
      </c>
      <c r="G63" s="12">
        <f t="shared" si="23"/>
        <v>2020.7000000000003</v>
      </c>
      <c r="I63" s="22">
        <v>435</v>
      </c>
      <c r="J63" s="3">
        <v>424</v>
      </c>
    </row>
    <row r="64" spans="1:10" s="21" customFormat="1" ht="16.5">
      <c r="A64" s="20" t="s">
        <v>775</v>
      </c>
      <c r="B64" s="9" t="s">
        <v>105</v>
      </c>
      <c r="C64" s="10">
        <v>41</v>
      </c>
      <c r="D64" s="10">
        <v>366</v>
      </c>
      <c r="E64" s="14">
        <v>8.926829268292684</v>
      </c>
      <c r="F64" s="12">
        <v>41</v>
      </c>
      <c r="G64" s="12">
        <v>384.3</v>
      </c>
      <c r="I64" s="15">
        <v>5</v>
      </c>
      <c r="J64" s="3">
        <v>314</v>
      </c>
    </row>
    <row r="65" spans="1:10" ht="16.5">
      <c r="A65" s="16" t="s">
        <v>776</v>
      </c>
      <c r="B65" s="9" t="s">
        <v>31</v>
      </c>
      <c r="C65" s="10">
        <v>56</v>
      </c>
      <c r="D65" s="10">
        <v>1977</v>
      </c>
      <c r="E65" s="11">
        <f aca="true" t="shared" si="24" ref="E65:E67">IF(C65=0,0,D65/C65)</f>
        <v>35.30357142857143</v>
      </c>
      <c r="F65" s="12">
        <f aca="true" t="shared" si="25" ref="F65:F67">IF(C65=0,0,C65)</f>
        <v>56</v>
      </c>
      <c r="G65" s="12">
        <f aca="true" t="shared" si="26" ref="G65:G67">IF(D65=0,0,IF(D65&lt;750,D65*1.05,D65*1.1))</f>
        <v>2174.7000000000003</v>
      </c>
      <c r="I65" s="18">
        <v>1</v>
      </c>
      <c r="J65" s="3">
        <v>230</v>
      </c>
    </row>
    <row r="66" spans="1:13" s="21" customFormat="1" ht="16.5">
      <c r="A66" s="16" t="s">
        <v>777</v>
      </c>
      <c r="B66" s="9" t="s">
        <v>98</v>
      </c>
      <c r="C66" s="10">
        <v>53</v>
      </c>
      <c r="D66" s="10">
        <v>1661</v>
      </c>
      <c r="E66" s="11">
        <f t="shared" si="24"/>
        <v>31.339622641509433</v>
      </c>
      <c r="F66" s="12">
        <f t="shared" si="25"/>
        <v>53</v>
      </c>
      <c r="G66" s="12">
        <f t="shared" si="26"/>
        <v>1827.1000000000001</v>
      </c>
      <c r="H66" s="19"/>
      <c r="I66" s="3">
        <v>45</v>
      </c>
      <c r="J66" s="3">
        <v>424</v>
      </c>
      <c r="K66" s="19"/>
      <c r="L66" s="19"/>
      <c r="M66" s="19"/>
    </row>
    <row r="67" spans="1:10" s="21" customFormat="1" ht="16.5">
      <c r="A67" s="20" t="s">
        <v>778</v>
      </c>
      <c r="B67" s="9" t="s">
        <v>49</v>
      </c>
      <c r="C67" s="10">
        <v>62</v>
      </c>
      <c r="D67" s="10">
        <v>1959</v>
      </c>
      <c r="E67" s="14">
        <f t="shared" si="24"/>
        <v>31.596774193548388</v>
      </c>
      <c r="F67" s="12">
        <f t="shared" si="25"/>
        <v>62</v>
      </c>
      <c r="G67" s="12">
        <f t="shared" si="26"/>
        <v>2154.9</v>
      </c>
      <c r="H67" s="34"/>
      <c r="I67" s="41">
        <v>5</v>
      </c>
      <c r="J67" s="3">
        <v>214</v>
      </c>
    </row>
    <row r="68" spans="1:10" s="1" customFormat="1" ht="16.5">
      <c r="A68" s="2" t="s">
        <v>779</v>
      </c>
      <c r="B68" s="9" t="s">
        <v>61</v>
      </c>
      <c r="C68" s="10">
        <v>19</v>
      </c>
      <c r="D68" s="10">
        <v>386</v>
      </c>
      <c r="E68" s="11">
        <v>20.31578947368421</v>
      </c>
      <c r="F68" s="12">
        <v>19</v>
      </c>
      <c r="G68" s="12">
        <v>405.3</v>
      </c>
      <c r="H68" s="23"/>
      <c r="I68" s="3">
        <v>324</v>
      </c>
      <c r="J68" s="3">
        <v>543</v>
      </c>
    </row>
    <row r="69" spans="1:10" s="15" customFormat="1" ht="16.5">
      <c r="A69" s="13" t="s">
        <v>780</v>
      </c>
      <c r="B69" s="13" t="s">
        <v>79</v>
      </c>
      <c r="C69" s="10">
        <v>59</v>
      </c>
      <c r="D69" s="10">
        <v>1243</v>
      </c>
      <c r="E69" s="14">
        <f>IF(C69=0,0,D69/C69)</f>
        <v>21.06779661016949</v>
      </c>
      <c r="F69" s="12">
        <f>IF(C69=0,0,C69)</f>
        <v>59</v>
      </c>
      <c r="G69" s="12">
        <f>IF(D69=0,0,IF(D69&lt;750,D69*1.05,D69*1.1))</f>
        <v>1367.3000000000002</v>
      </c>
      <c r="I69" s="15">
        <v>234</v>
      </c>
      <c r="J69" s="3">
        <v>433</v>
      </c>
    </row>
    <row r="70" spans="1:10" s="1" customFormat="1" ht="16.5">
      <c r="A70" s="2" t="s">
        <v>781</v>
      </c>
      <c r="B70" s="9" t="s">
        <v>37</v>
      </c>
      <c r="C70" s="10">
        <v>33</v>
      </c>
      <c r="D70" s="10">
        <v>936</v>
      </c>
      <c r="E70" s="11">
        <v>28.363636363636363</v>
      </c>
      <c r="F70" s="12">
        <v>33</v>
      </c>
      <c r="G70" s="12">
        <v>1029.6000000000001</v>
      </c>
      <c r="I70" s="3">
        <v>213</v>
      </c>
      <c r="J70" s="3">
        <v>432</v>
      </c>
    </row>
    <row r="71" spans="1:10" s="1" customFormat="1" ht="16.5">
      <c r="A71" s="2" t="s">
        <v>782</v>
      </c>
      <c r="B71" s="9" t="s">
        <v>61</v>
      </c>
      <c r="C71" s="10">
        <v>73</v>
      </c>
      <c r="D71" s="10">
        <v>1239</v>
      </c>
      <c r="E71" s="11">
        <f>IF(C71=0,0,D71/C71)</f>
        <v>16.972602739726028</v>
      </c>
      <c r="F71" s="12">
        <f>IF(C71=0,0,C71)</f>
        <v>73</v>
      </c>
      <c r="G71" s="12">
        <f>IF(D71=0,0,IF(D71&lt;750,D71*1.05,D71*1.1))</f>
        <v>1362.9</v>
      </c>
      <c r="I71" s="3">
        <v>23</v>
      </c>
      <c r="J71" s="3">
        <v>332</v>
      </c>
    </row>
    <row r="72" spans="1:14" s="1" customFormat="1" ht="16.5">
      <c r="A72" s="2" t="s">
        <v>783</v>
      </c>
      <c r="B72" s="2" t="s">
        <v>43</v>
      </c>
      <c r="C72" s="10">
        <v>2</v>
      </c>
      <c r="D72" s="10">
        <v>25</v>
      </c>
      <c r="E72" s="11">
        <v>12.5</v>
      </c>
      <c r="F72" s="12">
        <v>2</v>
      </c>
      <c r="G72" s="12">
        <v>26.25</v>
      </c>
      <c r="I72" s="3">
        <v>324</v>
      </c>
      <c r="J72" s="3">
        <v>433</v>
      </c>
      <c r="K72" s="4"/>
      <c r="L72" s="2"/>
      <c r="M72" s="2"/>
      <c r="N72" s="2"/>
    </row>
    <row r="73" spans="1:11" s="1" customFormat="1" ht="16.5">
      <c r="A73" s="2" t="s">
        <v>784</v>
      </c>
      <c r="B73" s="9" t="s">
        <v>283</v>
      </c>
      <c r="C73" s="10">
        <v>82</v>
      </c>
      <c r="D73" s="10">
        <v>2184</v>
      </c>
      <c r="E73" s="11">
        <f aca="true" t="shared" si="27" ref="E73:E84">IF(C73=0,0,D73/C73)</f>
        <v>26.634146341463413</v>
      </c>
      <c r="F73" s="12">
        <f aca="true" t="shared" si="28" ref="F73:F84">IF(C73=0,0,C73)</f>
        <v>82</v>
      </c>
      <c r="G73" s="12">
        <f aca="true" t="shared" si="29" ref="G73:G84">IF(D73=0,0,IF(D73&lt;750,D73*1.05,D73*1.1))</f>
        <v>2402.4</v>
      </c>
      <c r="I73" s="18">
        <v>45</v>
      </c>
      <c r="J73" s="18">
        <v>424</v>
      </c>
      <c r="K73" s="4"/>
    </row>
    <row r="74" spans="1:10" s="1" customFormat="1" ht="16.5">
      <c r="A74" s="2" t="s">
        <v>785</v>
      </c>
      <c r="B74" s="9" t="s">
        <v>24</v>
      </c>
      <c r="C74" s="10">
        <v>45</v>
      </c>
      <c r="D74" s="10">
        <v>892</v>
      </c>
      <c r="E74" s="11">
        <f t="shared" si="27"/>
        <v>19.822222222222223</v>
      </c>
      <c r="F74" s="12">
        <f t="shared" si="28"/>
        <v>45</v>
      </c>
      <c r="G74" s="12">
        <f t="shared" si="29"/>
        <v>981.2</v>
      </c>
      <c r="I74" s="3">
        <v>45</v>
      </c>
      <c r="J74" s="3">
        <v>313</v>
      </c>
    </row>
    <row r="75" spans="1:13" ht="16.5">
      <c r="A75" s="20" t="s">
        <v>786</v>
      </c>
      <c r="B75" s="9" t="s">
        <v>151</v>
      </c>
      <c r="C75" s="10">
        <v>80</v>
      </c>
      <c r="D75" s="10">
        <v>2628</v>
      </c>
      <c r="E75" s="14">
        <f t="shared" si="27"/>
        <v>32.85</v>
      </c>
      <c r="F75" s="12">
        <f t="shared" si="28"/>
        <v>80</v>
      </c>
      <c r="G75" s="12">
        <f t="shared" si="29"/>
        <v>2890.8</v>
      </c>
      <c r="H75" s="21"/>
      <c r="I75" s="3">
        <v>12</v>
      </c>
      <c r="J75" s="39">
        <v>240</v>
      </c>
      <c r="K75" s="4"/>
      <c r="L75" s="21"/>
      <c r="M75" s="21"/>
    </row>
    <row r="76" spans="1:10" s="1" customFormat="1" ht="16.5">
      <c r="A76" s="2" t="s">
        <v>787</v>
      </c>
      <c r="B76" s="9" t="s">
        <v>134</v>
      </c>
      <c r="C76" s="10">
        <v>48</v>
      </c>
      <c r="D76" s="10">
        <v>392</v>
      </c>
      <c r="E76" s="11">
        <f t="shared" si="27"/>
        <v>8.166666666666666</v>
      </c>
      <c r="F76" s="12">
        <f t="shared" si="28"/>
        <v>48</v>
      </c>
      <c r="G76" s="12">
        <f t="shared" si="29"/>
        <v>411.6</v>
      </c>
      <c r="I76" s="3">
        <v>1</v>
      </c>
      <c r="J76" s="3">
        <v>250</v>
      </c>
    </row>
    <row r="77" spans="1:10" s="1" customFormat="1" ht="16.5">
      <c r="A77" s="2" t="s">
        <v>788</v>
      </c>
      <c r="B77" s="9" t="s">
        <v>46</v>
      </c>
      <c r="C77" s="10">
        <v>53</v>
      </c>
      <c r="D77" s="10">
        <v>499</v>
      </c>
      <c r="E77" s="11">
        <f t="shared" si="27"/>
        <v>9.415094339622641</v>
      </c>
      <c r="F77" s="12">
        <f t="shared" si="28"/>
        <v>53</v>
      </c>
      <c r="G77" s="12">
        <f t="shared" si="29"/>
        <v>523.95</v>
      </c>
      <c r="I77" s="3">
        <v>45</v>
      </c>
      <c r="J77" s="3">
        <v>313</v>
      </c>
    </row>
    <row r="78" spans="1:13" s="21" customFormat="1" ht="16.5">
      <c r="A78" s="16" t="s">
        <v>789</v>
      </c>
      <c r="B78" s="9" t="s">
        <v>24</v>
      </c>
      <c r="C78" s="10">
        <v>79</v>
      </c>
      <c r="D78" s="10">
        <v>2124</v>
      </c>
      <c r="E78" s="11">
        <f t="shared" si="27"/>
        <v>26.88607594936709</v>
      </c>
      <c r="F78" s="12">
        <f t="shared" si="28"/>
        <v>79</v>
      </c>
      <c r="G78" s="12">
        <f t="shared" si="29"/>
        <v>2336.4</v>
      </c>
      <c r="H78" s="16"/>
      <c r="I78" s="18">
        <v>12</v>
      </c>
      <c r="J78" s="3">
        <v>330</v>
      </c>
      <c r="K78" s="19"/>
      <c r="L78" s="19"/>
      <c r="M78" s="19"/>
    </row>
    <row r="79" spans="1:11" s="21" customFormat="1" ht="16.5">
      <c r="A79" s="20" t="s">
        <v>790</v>
      </c>
      <c r="B79" s="9" t="s">
        <v>43</v>
      </c>
      <c r="C79" s="10">
        <v>82</v>
      </c>
      <c r="D79" s="10">
        <v>2936</v>
      </c>
      <c r="E79" s="14">
        <f t="shared" si="27"/>
        <v>35.80487804878049</v>
      </c>
      <c r="F79" s="12">
        <f t="shared" si="28"/>
        <v>82</v>
      </c>
      <c r="G79" s="12">
        <f t="shared" si="29"/>
        <v>3229.6000000000004</v>
      </c>
      <c r="I79" s="22">
        <v>231</v>
      </c>
      <c r="J79" s="18">
        <v>432</v>
      </c>
      <c r="K79" s="4"/>
    </row>
    <row r="80" spans="1:11" s="15" customFormat="1" ht="16.5">
      <c r="A80" s="2" t="s">
        <v>791</v>
      </c>
      <c r="B80" s="9" t="s">
        <v>58</v>
      </c>
      <c r="C80" s="10">
        <v>78</v>
      </c>
      <c r="D80" s="10">
        <v>2685</v>
      </c>
      <c r="E80" s="14">
        <f t="shared" si="27"/>
        <v>34.42307692307692</v>
      </c>
      <c r="F80" s="12">
        <f t="shared" si="28"/>
        <v>78</v>
      </c>
      <c r="G80" s="12">
        <f t="shared" si="29"/>
        <v>2953.5000000000005</v>
      </c>
      <c r="H80" s="12"/>
      <c r="I80" s="15">
        <v>12</v>
      </c>
      <c r="J80" s="15">
        <v>331</v>
      </c>
      <c r="K80" s="4"/>
    </row>
    <row r="81" spans="1:13" s="1" customFormat="1" ht="16.5">
      <c r="A81" s="2" t="s">
        <v>792</v>
      </c>
      <c r="B81" s="9" t="s">
        <v>82</v>
      </c>
      <c r="C81" s="10">
        <v>69</v>
      </c>
      <c r="D81" s="10">
        <v>2391</v>
      </c>
      <c r="E81" s="11">
        <f t="shared" si="27"/>
        <v>34.65217391304348</v>
      </c>
      <c r="F81" s="12">
        <f t="shared" si="28"/>
        <v>69</v>
      </c>
      <c r="G81" s="12">
        <f t="shared" si="29"/>
        <v>2630.1000000000004</v>
      </c>
      <c r="H81" s="23"/>
      <c r="I81" s="18">
        <v>213</v>
      </c>
      <c r="J81" s="18">
        <v>442</v>
      </c>
      <c r="K81" s="4"/>
      <c r="L81" s="2"/>
      <c r="M81" s="2"/>
    </row>
    <row r="82" spans="1:10" s="15" customFormat="1" ht="16.5">
      <c r="A82" s="2" t="s">
        <v>793</v>
      </c>
      <c r="B82" s="9" t="s">
        <v>16</v>
      </c>
      <c r="C82" s="10">
        <v>76</v>
      </c>
      <c r="D82" s="10">
        <v>2200</v>
      </c>
      <c r="E82" s="11">
        <f t="shared" si="27"/>
        <v>28.94736842105263</v>
      </c>
      <c r="F82" s="12">
        <f t="shared" si="28"/>
        <v>76</v>
      </c>
      <c r="G82" s="12">
        <f t="shared" si="29"/>
        <v>2420</v>
      </c>
      <c r="H82" s="1"/>
      <c r="I82" s="3">
        <v>32</v>
      </c>
      <c r="J82" s="3">
        <v>432</v>
      </c>
    </row>
    <row r="83" spans="1:13" ht="16.5">
      <c r="A83" s="20" t="s">
        <v>794</v>
      </c>
      <c r="B83" s="9" t="s">
        <v>37</v>
      </c>
      <c r="C83" s="10">
        <v>59</v>
      </c>
      <c r="D83" s="10">
        <v>1411</v>
      </c>
      <c r="E83" s="14">
        <f t="shared" si="27"/>
        <v>23.915254237288135</v>
      </c>
      <c r="F83" s="12">
        <f t="shared" si="28"/>
        <v>59</v>
      </c>
      <c r="G83" s="12">
        <f t="shared" si="29"/>
        <v>1552.1000000000001</v>
      </c>
      <c r="H83" s="21"/>
      <c r="I83" s="18">
        <v>213</v>
      </c>
      <c r="J83" s="3">
        <v>321</v>
      </c>
      <c r="K83" s="4"/>
      <c r="L83" s="21"/>
      <c r="M83" s="21"/>
    </row>
    <row r="84" spans="1:10" s="1" customFormat="1" ht="16.5">
      <c r="A84" s="2" t="s">
        <v>795</v>
      </c>
      <c r="B84" s="9" t="s">
        <v>283</v>
      </c>
      <c r="C84" s="10">
        <v>16</v>
      </c>
      <c r="D84" s="10">
        <v>58</v>
      </c>
      <c r="E84" s="11">
        <f t="shared" si="27"/>
        <v>3.625</v>
      </c>
      <c r="F84" s="12">
        <f t="shared" si="28"/>
        <v>16</v>
      </c>
      <c r="G84" s="12">
        <f t="shared" si="29"/>
        <v>60.900000000000006</v>
      </c>
      <c r="I84" s="3">
        <v>54</v>
      </c>
      <c r="J84" s="3">
        <v>203</v>
      </c>
    </row>
    <row r="85" spans="1:14" s="1" customFormat="1" ht="16.5">
      <c r="A85" s="13"/>
      <c r="B85" s="9"/>
      <c r="C85" s="10"/>
      <c r="D85" s="10"/>
      <c r="E85" s="14"/>
      <c r="F85" s="12"/>
      <c r="G85" s="12"/>
      <c r="H85" s="15"/>
      <c r="I85" s="3"/>
      <c r="J85" s="3"/>
      <c r="K85" s="2"/>
      <c r="L85" s="2"/>
      <c r="M85" s="2"/>
      <c r="N85" s="2"/>
    </row>
    <row r="86" spans="1:14" s="1" customFormat="1" ht="16.5">
      <c r="A86" s="13"/>
      <c r="B86" s="9"/>
      <c r="C86" s="10"/>
      <c r="D86" s="10"/>
      <c r="E86" s="14"/>
      <c r="F86" s="12"/>
      <c r="G86" s="12"/>
      <c r="H86" s="15"/>
      <c r="I86" s="3"/>
      <c r="J86" s="3"/>
      <c r="K86" s="2"/>
      <c r="L86" s="2"/>
      <c r="M86" s="2"/>
      <c r="N86" s="2"/>
    </row>
    <row r="87" spans="1:13" ht="16.5">
      <c r="A87" s="16" t="s">
        <v>709</v>
      </c>
      <c r="B87" s="2"/>
      <c r="C87" s="42"/>
      <c r="D87" s="42"/>
      <c r="E87" s="42"/>
      <c r="F87" s="23"/>
      <c r="G87" s="2"/>
      <c r="H87" s="2"/>
      <c r="I87" s="39"/>
      <c r="K87" s="16"/>
      <c r="L87" s="16"/>
      <c r="M87" s="16"/>
    </row>
    <row r="88" spans="1:13" ht="16.5">
      <c r="A88" s="16" t="s">
        <v>710</v>
      </c>
      <c r="B88" s="2"/>
      <c r="C88" s="42"/>
      <c r="D88" s="42"/>
      <c r="E88" s="42"/>
      <c r="F88" s="23"/>
      <c r="G88" s="2"/>
      <c r="H88" s="2"/>
      <c r="I88" s="39"/>
      <c r="K88" s="16"/>
      <c r="L88" s="16"/>
      <c r="M88" s="16"/>
    </row>
    <row r="89" spans="1:13" ht="16.5">
      <c r="A89" s="16" t="s">
        <v>711</v>
      </c>
      <c r="B89" s="2"/>
      <c r="C89" s="42"/>
      <c r="D89" s="42"/>
      <c r="E89" s="42"/>
      <c r="F89" s="23"/>
      <c r="G89" s="2"/>
      <c r="H89" s="2"/>
      <c r="I89" s="39"/>
      <c r="K89" s="16"/>
      <c r="L89" s="16"/>
      <c r="M89" s="16"/>
    </row>
    <row r="90" spans="1:13" ht="16.5">
      <c r="A90" s="16" t="s">
        <v>712</v>
      </c>
      <c r="B90" s="2"/>
      <c r="C90" s="42"/>
      <c r="D90" s="42"/>
      <c r="E90" s="42"/>
      <c r="F90" s="23"/>
      <c r="G90" s="2"/>
      <c r="H90" s="2"/>
      <c r="I90" s="39"/>
      <c r="K90" s="16"/>
      <c r="L90" s="16"/>
      <c r="M90" s="16"/>
    </row>
    <row r="91" spans="1:13" ht="16.5">
      <c r="A91" s="16" t="s">
        <v>713</v>
      </c>
      <c r="B91" s="2"/>
      <c r="C91" s="42"/>
      <c r="D91" s="42"/>
      <c r="E91" s="42"/>
      <c r="F91" s="23"/>
      <c r="G91" s="2"/>
      <c r="H91" s="2"/>
      <c r="I91" s="39"/>
      <c r="K91" s="16"/>
      <c r="L91" s="16"/>
      <c r="M91" s="16"/>
    </row>
    <row r="92" spans="1:13" ht="16.5">
      <c r="A92" s="16" t="s">
        <v>714</v>
      </c>
      <c r="B92" s="2"/>
      <c r="C92" s="42"/>
      <c r="D92" s="42"/>
      <c r="E92" s="42"/>
      <c r="F92" s="23"/>
      <c r="G92" s="2"/>
      <c r="H92" s="2"/>
      <c r="I92" s="39"/>
      <c r="K92" s="16"/>
      <c r="L92" s="16"/>
      <c r="M92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0">
      <selection activeCell="G8" sqref="G8"/>
    </sheetView>
  </sheetViews>
  <sheetFormatPr defaultColWidth="9.140625" defaultRowHeight="12.75"/>
  <cols>
    <col min="1" max="1" width="26.8515625" style="21" customWidth="1"/>
    <col min="2" max="2" width="6.421875" style="15" customWidth="1"/>
    <col min="3" max="3" width="5.7109375" style="21" customWidth="1"/>
    <col min="4" max="4" width="8.00390625" style="21" customWidth="1"/>
    <col min="5" max="5" width="8.00390625" style="20" customWidth="1"/>
    <col min="6" max="6" width="7.28125" style="21" customWidth="1"/>
    <col min="7" max="7" width="8.00390625" style="21" customWidth="1"/>
    <col min="8" max="8" width="1.8515625" style="21" customWidth="1"/>
    <col min="9" max="9" width="12.140625" style="43" customWidth="1"/>
    <col min="10" max="10" width="14.7109375" style="3" customWidth="1"/>
    <col min="11" max="16384" width="9.00390625" style="21" customWidth="1"/>
  </cols>
  <sheetData>
    <row r="1" spans="1:2" ht="18.75">
      <c r="A1" s="44" t="s">
        <v>796</v>
      </c>
      <c r="B1" s="44"/>
    </row>
    <row r="2" spans="1:9" ht="16.5">
      <c r="A2" s="20"/>
      <c r="B2" s="13"/>
      <c r="I2" s="3"/>
    </row>
    <row r="3" spans="1:10" ht="16.5">
      <c r="A3" s="20"/>
      <c r="B3" s="45" t="s">
        <v>1</v>
      </c>
      <c r="D3" s="46"/>
      <c r="E3" s="46"/>
      <c r="F3" s="46" t="s">
        <v>2</v>
      </c>
      <c r="G3" s="46" t="s">
        <v>3</v>
      </c>
      <c r="H3" s="46"/>
      <c r="I3" s="46"/>
      <c r="J3" s="7" t="s">
        <v>4</v>
      </c>
    </row>
    <row r="4" spans="1:10" ht="16.5">
      <c r="A4" s="20"/>
      <c r="B4" s="45" t="s">
        <v>6</v>
      </c>
      <c r="C4" s="46" t="s">
        <v>7</v>
      </c>
      <c r="D4" s="46" t="s">
        <v>3</v>
      </c>
      <c r="E4" s="46" t="s">
        <v>8</v>
      </c>
      <c r="F4" s="46" t="s">
        <v>9</v>
      </c>
      <c r="G4" s="46" t="s">
        <v>9</v>
      </c>
      <c r="H4" s="46"/>
      <c r="I4" s="45" t="s">
        <v>10</v>
      </c>
      <c r="J4" s="7" t="s">
        <v>11</v>
      </c>
    </row>
    <row r="5" spans="1:10" s="1" customFormat="1" ht="16.5">
      <c r="A5" s="2" t="s">
        <v>797</v>
      </c>
      <c r="B5" s="9" t="s">
        <v>98</v>
      </c>
      <c r="C5" s="10">
        <v>3</v>
      </c>
      <c r="D5" s="10">
        <v>9</v>
      </c>
      <c r="E5" s="11">
        <f aca="true" t="shared" si="0" ref="E5:E8">IF(C5=0,0,D5/C5)</f>
        <v>3</v>
      </c>
      <c r="F5" s="12">
        <f aca="true" t="shared" si="1" ref="F5:F8">IF(C5=0,0,C5)</f>
        <v>3</v>
      </c>
      <c r="G5" s="12">
        <f aca="true" t="shared" si="2" ref="G5:G8">IF(D5=0,0,IF(D5&lt;750,D5*1.05,D5*1.1))</f>
        <v>9.450000000000001</v>
      </c>
      <c r="I5" s="3">
        <v>12</v>
      </c>
      <c r="J5" s="3">
        <v>230</v>
      </c>
    </row>
    <row r="6" spans="1:10" ht="16.5">
      <c r="A6" s="20" t="s">
        <v>798</v>
      </c>
      <c r="B6" s="9" t="s">
        <v>115</v>
      </c>
      <c r="C6" s="10">
        <v>12</v>
      </c>
      <c r="D6" s="10">
        <v>159</v>
      </c>
      <c r="E6" s="14">
        <f t="shared" si="0"/>
        <v>13.25</v>
      </c>
      <c r="F6" s="12">
        <f t="shared" si="1"/>
        <v>12</v>
      </c>
      <c r="G6" s="12">
        <f t="shared" si="2"/>
        <v>166.95000000000002</v>
      </c>
      <c r="H6" s="20"/>
      <c r="I6" s="22">
        <v>5</v>
      </c>
      <c r="J6" s="3">
        <v>314</v>
      </c>
    </row>
    <row r="7" spans="1:14" s="1" customFormat="1" ht="16.5">
      <c r="A7" s="2" t="s">
        <v>799</v>
      </c>
      <c r="B7" s="9" t="s">
        <v>19</v>
      </c>
      <c r="C7" s="10">
        <v>73</v>
      </c>
      <c r="D7" s="10">
        <v>893</v>
      </c>
      <c r="E7" s="11">
        <f t="shared" si="0"/>
        <v>12.232876712328768</v>
      </c>
      <c r="F7" s="12">
        <f t="shared" si="1"/>
        <v>73</v>
      </c>
      <c r="G7" s="12">
        <f t="shared" si="2"/>
        <v>982.3000000000001</v>
      </c>
      <c r="I7" s="3">
        <v>12</v>
      </c>
      <c r="J7" s="3">
        <v>341</v>
      </c>
      <c r="K7" s="4"/>
      <c r="L7" s="13"/>
      <c r="M7" s="13"/>
      <c r="N7" s="13"/>
    </row>
    <row r="8" spans="1:10" s="1" customFormat="1" ht="16.5">
      <c r="A8" s="2" t="s">
        <v>800</v>
      </c>
      <c r="B8" s="9" t="s">
        <v>90</v>
      </c>
      <c r="C8" s="10">
        <v>16</v>
      </c>
      <c r="D8" s="10">
        <v>141</v>
      </c>
      <c r="E8" s="11">
        <f t="shared" si="0"/>
        <v>8.8125</v>
      </c>
      <c r="F8" s="12">
        <f t="shared" si="1"/>
        <v>16</v>
      </c>
      <c r="G8" s="12">
        <f t="shared" si="2"/>
        <v>148.05</v>
      </c>
      <c r="I8" s="3">
        <v>54</v>
      </c>
      <c r="J8" s="3">
        <v>203</v>
      </c>
    </row>
    <row r="9" spans="1:15" s="1" customFormat="1" ht="16.5">
      <c r="A9" s="2" t="s">
        <v>801</v>
      </c>
      <c r="B9" s="9" t="s">
        <v>37</v>
      </c>
      <c r="C9" s="10">
        <v>22</v>
      </c>
      <c r="D9" s="10">
        <v>269</v>
      </c>
      <c r="E9" s="11">
        <v>12.227272727272727</v>
      </c>
      <c r="F9" s="12">
        <v>22</v>
      </c>
      <c r="G9" s="12">
        <v>282.45</v>
      </c>
      <c r="I9" s="3">
        <v>5</v>
      </c>
      <c r="J9" s="3">
        <v>314</v>
      </c>
      <c r="K9" s="4"/>
      <c r="L9" s="15"/>
      <c r="M9" s="15"/>
      <c r="N9" s="15"/>
      <c r="O9" s="15"/>
    </row>
    <row r="10" spans="1:13" s="1" customFormat="1" ht="16.5">
      <c r="A10" s="13" t="s">
        <v>802</v>
      </c>
      <c r="B10" s="9" t="s">
        <v>34</v>
      </c>
      <c r="C10" s="10">
        <v>1</v>
      </c>
      <c r="D10" s="10">
        <v>6</v>
      </c>
      <c r="E10" s="14">
        <v>6</v>
      </c>
      <c r="F10" s="12">
        <v>1</v>
      </c>
      <c r="G10" s="12">
        <v>6.300000000000001</v>
      </c>
      <c r="H10" s="12"/>
      <c r="I10" s="3">
        <v>2</v>
      </c>
      <c r="J10" s="3">
        <v>321</v>
      </c>
      <c r="K10" s="15"/>
      <c r="L10" s="13"/>
      <c r="M10" s="13"/>
    </row>
    <row r="11" spans="1:15" s="15" customFormat="1" ht="16.5">
      <c r="A11" s="2" t="s">
        <v>803</v>
      </c>
      <c r="B11" s="9" t="s">
        <v>46</v>
      </c>
      <c r="C11" s="10">
        <v>14</v>
      </c>
      <c r="D11" s="10">
        <v>100</v>
      </c>
      <c r="E11" s="11">
        <v>7.142857142857143</v>
      </c>
      <c r="F11" s="12">
        <v>14</v>
      </c>
      <c r="G11" s="12">
        <v>105</v>
      </c>
      <c r="H11" s="1"/>
      <c r="I11" s="3">
        <v>324</v>
      </c>
      <c r="J11" s="3">
        <v>433</v>
      </c>
      <c r="K11" s="4"/>
      <c r="L11" s="2"/>
      <c r="M11" s="2"/>
      <c r="N11" s="2"/>
      <c r="O11" s="2"/>
    </row>
    <row r="12" spans="1:14" s="15" customFormat="1" ht="16.5">
      <c r="A12" s="13" t="s">
        <v>804</v>
      </c>
      <c r="B12" s="9" t="s">
        <v>16</v>
      </c>
      <c r="C12" s="10">
        <v>38</v>
      </c>
      <c r="D12" s="10">
        <v>384</v>
      </c>
      <c r="E12" s="14">
        <v>10.105263157894736</v>
      </c>
      <c r="F12" s="12">
        <v>38</v>
      </c>
      <c r="G12" s="12">
        <v>403.20000000000005</v>
      </c>
      <c r="H12" s="13"/>
      <c r="I12" s="3">
        <v>5</v>
      </c>
      <c r="J12" s="3">
        <v>204</v>
      </c>
      <c r="K12" s="47"/>
      <c r="L12" s="2"/>
      <c r="M12" s="1"/>
      <c r="N12" s="1"/>
    </row>
    <row r="13" spans="1:10" s="1" customFormat="1" ht="16.5">
      <c r="A13" s="2" t="s">
        <v>805</v>
      </c>
      <c r="B13" s="9" t="s">
        <v>49</v>
      </c>
      <c r="C13" s="10">
        <v>4</v>
      </c>
      <c r="D13" s="10">
        <v>20</v>
      </c>
      <c r="E13" s="11">
        <f>IF(C13=0,0,D13/C13)</f>
        <v>5</v>
      </c>
      <c r="F13" s="12">
        <f>IF(C13=0,0,C13)</f>
        <v>4</v>
      </c>
      <c r="G13" s="12">
        <f>IF(D13=0,0,IF(D13&lt;750,D13*1.05,D13*1.1))</f>
        <v>21</v>
      </c>
      <c r="I13" s="3">
        <v>1</v>
      </c>
      <c r="J13" s="3">
        <v>240</v>
      </c>
    </row>
    <row r="14" spans="1:11" ht="16.5">
      <c r="A14" s="20" t="s">
        <v>806</v>
      </c>
      <c r="B14" s="9" t="s">
        <v>134</v>
      </c>
      <c r="C14" s="10">
        <v>49</v>
      </c>
      <c r="D14" s="10">
        <v>441</v>
      </c>
      <c r="E14" s="14">
        <v>9</v>
      </c>
      <c r="F14" s="12">
        <v>49</v>
      </c>
      <c r="G14" s="12">
        <v>463.05</v>
      </c>
      <c r="I14" s="3">
        <v>2</v>
      </c>
      <c r="J14" s="3">
        <v>341</v>
      </c>
      <c r="K14" s="4"/>
    </row>
    <row r="15" spans="1:11" ht="16.5">
      <c r="A15" s="20" t="s">
        <v>807</v>
      </c>
      <c r="B15" s="9" t="s">
        <v>98</v>
      </c>
      <c r="C15" s="10">
        <v>2</v>
      </c>
      <c r="D15" s="10">
        <v>25</v>
      </c>
      <c r="E15" s="14">
        <v>12.5</v>
      </c>
      <c r="F15" s="12">
        <v>2</v>
      </c>
      <c r="G15" s="12" t="s">
        <v>808</v>
      </c>
      <c r="I15" s="22">
        <v>5</v>
      </c>
      <c r="J15" s="3">
        <v>103</v>
      </c>
      <c r="K15" s="4"/>
    </row>
    <row r="16" spans="1:10" ht="16.5">
      <c r="A16" s="20" t="s">
        <v>809</v>
      </c>
      <c r="B16" s="9" t="s">
        <v>98</v>
      </c>
      <c r="C16" s="10">
        <v>2</v>
      </c>
      <c r="D16" s="10">
        <v>4</v>
      </c>
      <c r="E16" s="14">
        <f>IF(C16=0,0,D16/C16)</f>
        <v>2</v>
      </c>
      <c r="F16" s="12">
        <f>IF(C16=0,0,C16)</f>
        <v>2</v>
      </c>
      <c r="G16" s="12">
        <f>IF(D16=0,0,IF(D16&lt;750,D16*1.05,D16*1.1))</f>
        <v>4.2</v>
      </c>
      <c r="I16" s="22">
        <v>1</v>
      </c>
      <c r="J16" s="3">
        <v>240</v>
      </c>
    </row>
    <row r="17" spans="1:15" s="15" customFormat="1" ht="16.5">
      <c r="A17" s="2" t="s">
        <v>810</v>
      </c>
      <c r="B17" s="9" t="s">
        <v>79</v>
      </c>
      <c r="C17" s="10">
        <v>7</v>
      </c>
      <c r="D17" s="10">
        <v>82</v>
      </c>
      <c r="E17" s="11">
        <v>11.714285714285714</v>
      </c>
      <c r="F17" s="12">
        <v>7</v>
      </c>
      <c r="G17" s="12">
        <v>86.1</v>
      </c>
      <c r="H17" s="1"/>
      <c r="I17" s="3">
        <v>21</v>
      </c>
      <c r="J17" s="3">
        <v>451</v>
      </c>
      <c r="K17" s="47"/>
      <c r="L17" s="1"/>
      <c r="M17" s="1"/>
      <c r="N17" s="1"/>
      <c r="O17" s="1"/>
    </row>
    <row r="18" spans="1:10" s="1" customFormat="1" ht="16.5">
      <c r="A18" s="2" t="s">
        <v>811</v>
      </c>
      <c r="B18" s="9" t="s">
        <v>98</v>
      </c>
      <c r="C18" s="10">
        <v>6</v>
      </c>
      <c r="D18" s="10">
        <v>63</v>
      </c>
      <c r="E18" s="11">
        <f>IF(C18=0,0,D18/C18)</f>
        <v>10.5</v>
      </c>
      <c r="F18" s="12">
        <f>IF(C18=0,0,C18)</f>
        <v>6</v>
      </c>
      <c r="G18" s="12">
        <f>IF(D18=0,0,IF(D18&lt;750,D18*1.05,D18*1.1))</f>
        <v>66.15</v>
      </c>
      <c r="I18" s="3">
        <v>23</v>
      </c>
      <c r="J18" s="3">
        <v>432</v>
      </c>
    </row>
    <row r="19" spans="1:11" s="15" customFormat="1" ht="16.5">
      <c r="A19" s="13" t="s">
        <v>812</v>
      </c>
      <c r="B19" s="9" t="s">
        <v>232</v>
      </c>
      <c r="C19" s="10">
        <v>19</v>
      </c>
      <c r="D19" s="10">
        <v>197</v>
      </c>
      <c r="E19" s="14">
        <v>10.368421052631579</v>
      </c>
      <c r="F19" s="12">
        <v>19</v>
      </c>
      <c r="G19" s="12">
        <v>206.85000000000002</v>
      </c>
      <c r="I19" s="15">
        <v>324</v>
      </c>
      <c r="J19" s="15">
        <v>432</v>
      </c>
      <c r="K19" s="4"/>
    </row>
    <row r="20" spans="1:13" ht="16.5">
      <c r="A20" s="20" t="s">
        <v>813</v>
      </c>
      <c r="B20" s="9" t="s">
        <v>232</v>
      </c>
      <c r="C20" s="10">
        <v>1</v>
      </c>
      <c r="D20" s="10">
        <v>6</v>
      </c>
      <c r="E20" s="14">
        <v>6</v>
      </c>
      <c r="F20" s="12">
        <v>1</v>
      </c>
      <c r="G20" s="12">
        <v>6.300000000000001</v>
      </c>
      <c r="H20" s="34"/>
      <c r="I20" s="22">
        <v>2</v>
      </c>
      <c r="J20" s="3">
        <v>331</v>
      </c>
      <c r="K20" s="4"/>
      <c r="L20" s="20"/>
      <c r="M20" s="20"/>
    </row>
    <row r="21" spans="1:11" s="15" customFormat="1" ht="16.5">
      <c r="A21" s="2" t="s">
        <v>814</v>
      </c>
      <c r="B21" s="9" t="s">
        <v>61</v>
      </c>
      <c r="C21" s="10">
        <v>42</v>
      </c>
      <c r="D21" s="10">
        <v>513</v>
      </c>
      <c r="E21" s="11">
        <v>12.214285714285714</v>
      </c>
      <c r="F21" s="12">
        <v>42</v>
      </c>
      <c r="G21" s="12">
        <v>538.65</v>
      </c>
      <c r="H21" s="1"/>
      <c r="I21" s="3">
        <v>5</v>
      </c>
      <c r="J21" s="3">
        <v>204</v>
      </c>
      <c r="K21" s="4"/>
    </row>
    <row r="22" spans="1:10" s="1" customFormat="1" ht="16.5">
      <c r="A22" s="2" t="s">
        <v>815</v>
      </c>
      <c r="B22" s="9" t="s">
        <v>110</v>
      </c>
      <c r="C22" s="10">
        <v>28</v>
      </c>
      <c r="D22" s="10">
        <v>200</v>
      </c>
      <c r="E22" s="11">
        <f>IF(C22=0,0,D22/C22)</f>
        <v>7.142857142857143</v>
      </c>
      <c r="F22" s="12">
        <f>IF(C22=0,0,C22)</f>
        <v>28</v>
      </c>
      <c r="G22" s="12">
        <f>IF(D22=0,0,IF(D22&lt;750,D22*1.05,D22*1.1))</f>
        <v>210</v>
      </c>
      <c r="I22" s="3">
        <v>12</v>
      </c>
      <c r="J22" s="3">
        <v>240</v>
      </c>
    </row>
    <row r="23" spans="1:11" ht="16.5">
      <c r="A23" s="20" t="s">
        <v>816</v>
      </c>
      <c r="B23" s="9" t="s">
        <v>82</v>
      </c>
      <c r="C23" s="10">
        <v>6</v>
      </c>
      <c r="D23" s="10">
        <v>31</v>
      </c>
      <c r="E23" s="14">
        <v>5.166666666666667</v>
      </c>
      <c r="F23" s="12">
        <v>6</v>
      </c>
      <c r="G23" s="12">
        <v>32.550000000000004</v>
      </c>
      <c r="I23" s="22">
        <v>5</v>
      </c>
      <c r="J23" s="15">
        <v>313</v>
      </c>
      <c r="K23" s="4"/>
    </row>
    <row r="24" spans="1:13" s="19" customFormat="1" ht="16.5">
      <c r="A24" s="20" t="s">
        <v>817</v>
      </c>
      <c r="B24" s="9" t="s">
        <v>58</v>
      </c>
      <c r="C24" s="10">
        <v>20</v>
      </c>
      <c r="D24" s="10">
        <v>137</v>
      </c>
      <c r="E24" s="14">
        <f aca="true" t="shared" si="3" ref="E24:E25">IF(C24=0,0,D24/C24)</f>
        <v>6.85</v>
      </c>
      <c r="F24" s="12">
        <f aca="true" t="shared" si="4" ref="F24:F25">IF(C24=0,0,C24)</f>
        <v>20</v>
      </c>
      <c r="G24" s="12">
        <f aca="true" t="shared" si="5" ref="G24:G25">IF(D24=0,0,IF(D24&lt;750,D24*1.05,D24*1.1))</f>
        <v>143.85</v>
      </c>
      <c r="H24" s="21"/>
      <c r="I24" s="22">
        <v>213</v>
      </c>
      <c r="J24" s="3">
        <v>331</v>
      </c>
      <c r="K24" s="15"/>
      <c r="L24" s="21"/>
      <c r="M24" s="21"/>
    </row>
    <row r="25" spans="1:11" s="15" customFormat="1" ht="16.5">
      <c r="A25" s="13" t="s">
        <v>818</v>
      </c>
      <c r="B25" s="9" t="s">
        <v>49</v>
      </c>
      <c r="C25" s="10">
        <v>4</v>
      </c>
      <c r="D25" s="10">
        <v>31</v>
      </c>
      <c r="E25" s="14">
        <f t="shared" si="3"/>
        <v>7.75</v>
      </c>
      <c r="F25" s="12">
        <f t="shared" si="4"/>
        <v>4</v>
      </c>
      <c r="G25" s="12">
        <f t="shared" si="5"/>
        <v>32.550000000000004</v>
      </c>
      <c r="I25" s="15">
        <v>23</v>
      </c>
      <c r="J25" s="15">
        <v>322</v>
      </c>
      <c r="K25" s="4"/>
    </row>
    <row r="26" spans="1:11" ht="16.5">
      <c r="A26" s="48" t="s">
        <v>819</v>
      </c>
      <c r="B26" s="9" t="s">
        <v>34</v>
      </c>
      <c r="C26" s="10">
        <v>6</v>
      </c>
      <c r="D26" s="10">
        <v>32</v>
      </c>
      <c r="E26" s="14">
        <v>5.333333333333333</v>
      </c>
      <c r="F26" s="12">
        <v>6</v>
      </c>
      <c r="G26" s="12">
        <v>33.6</v>
      </c>
      <c r="I26" s="22">
        <v>231</v>
      </c>
      <c r="J26" s="3">
        <v>341</v>
      </c>
      <c r="K26" s="4"/>
    </row>
    <row r="27" spans="1:13" s="1" customFormat="1" ht="16.5">
      <c r="A27" s="2" t="s">
        <v>820</v>
      </c>
      <c r="B27" s="9" t="s">
        <v>28</v>
      </c>
      <c r="C27" s="10">
        <v>29</v>
      </c>
      <c r="D27" s="10">
        <v>437</v>
      </c>
      <c r="E27" s="11">
        <v>15.068965517241379</v>
      </c>
      <c r="F27" s="12">
        <v>29</v>
      </c>
      <c r="G27" s="12">
        <v>458.85</v>
      </c>
      <c r="I27" s="3">
        <v>32</v>
      </c>
      <c r="J27" s="3">
        <v>423</v>
      </c>
      <c r="K27" s="4"/>
      <c r="L27" s="2"/>
      <c r="M27" s="2"/>
    </row>
    <row r="28" spans="1:11" ht="16.5">
      <c r="A28" s="48" t="s">
        <v>821</v>
      </c>
      <c r="B28" s="9" t="s">
        <v>52</v>
      </c>
      <c r="C28" s="10">
        <v>9</v>
      </c>
      <c r="D28" s="10">
        <v>32</v>
      </c>
      <c r="E28" s="14">
        <v>3.5555555555555554</v>
      </c>
      <c r="F28" s="12">
        <v>9</v>
      </c>
      <c r="G28" s="12">
        <v>33.6</v>
      </c>
      <c r="I28" s="22">
        <v>324</v>
      </c>
      <c r="J28" s="15">
        <v>322</v>
      </c>
      <c r="K28" s="4"/>
    </row>
    <row r="29" spans="1:13" ht="16.5">
      <c r="A29" s="16" t="s">
        <v>822</v>
      </c>
      <c r="B29" s="9" t="s">
        <v>49</v>
      </c>
      <c r="C29" s="10">
        <v>11</v>
      </c>
      <c r="D29" s="10">
        <v>207</v>
      </c>
      <c r="E29" s="11">
        <v>18.818181818181817</v>
      </c>
      <c r="F29" s="12">
        <v>11</v>
      </c>
      <c r="G29" s="12">
        <v>217.35000000000002</v>
      </c>
      <c r="H29" s="17"/>
      <c r="I29" s="3">
        <v>324</v>
      </c>
      <c r="J29" s="3">
        <v>433</v>
      </c>
      <c r="K29" s="4"/>
      <c r="L29" s="19"/>
      <c r="M29" s="19"/>
    </row>
    <row r="30" spans="1:11" s="1" customFormat="1" ht="16.5">
      <c r="A30" s="2" t="s">
        <v>823</v>
      </c>
      <c r="B30" s="9" t="s">
        <v>82</v>
      </c>
      <c r="C30" s="10">
        <v>7</v>
      </c>
      <c r="D30" s="10">
        <v>51</v>
      </c>
      <c r="E30" s="11">
        <f aca="true" t="shared" si="6" ref="E30:E31">IF(C30=0,0,D30/C30)</f>
        <v>7.285714285714286</v>
      </c>
      <c r="F30" s="12">
        <f aca="true" t="shared" si="7" ref="F30:F31">IF(C30=0,0,C30)</f>
        <v>7</v>
      </c>
      <c r="G30" s="12">
        <f aca="true" t="shared" si="8" ref="G30:G31">IF(D30=0,0,IF(D30&lt;750,D30*1.05,D30*1.1))</f>
        <v>53.550000000000004</v>
      </c>
      <c r="I30" s="3">
        <v>54</v>
      </c>
      <c r="J30" s="3">
        <v>314</v>
      </c>
      <c r="K30" s="47"/>
    </row>
    <row r="31" spans="1:10" s="1" customFormat="1" ht="16.5">
      <c r="A31" s="2" t="s">
        <v>824</v>
      </c>
      <c r="B31" s="9" t="s">
        <v>46</v>
      </c>
      <c r="C31" s="10">
        <v>2</v>
      </c>
      <c r="D31" s="10">
        <v>1</v>
      </c>
      <c r="E31" s="11">
        <f t="shared" si="6"/>
        <v>0.5</v>
      </c>
      <c r="F31" s="12">
        <f t="shared" si="7"/>
        <v>2</v>
      </c>
      <c r="G31" s="12">
        <f t="shared" si="8"/>
        <v>1.05</v>
      </c>
      <c r="I31" s="3">
        <v>3</v>
      </c>
      <c r="J31" s="3">
        <v>433</v>
      </c>
    </row>
    <row r="32" spans="1:11" ht="16.5">
      <c r="A32" s="20" t="s">
        <v>825</v>
      </c>
      <c r="B32" s="9" t="s">
        <v>37</v>
      </c>
      <c r="C32" s="10">
        <v>59</v>
      </c>
      <c r="D32" s="10">
        <v>441</v>
      </c>
      <c r="E32" s="14">
        <v>7.47457627118644</v>
      </c>
      <c r="F32" s="12">
        <v>59</v>
      </c>
      <c r="G32" s="12">
        <v>463.05</v>
      </c>
      <c r="I32" s="22">
        <v>12</v>
      </c>
      <c r="J32" s="3">
        <v>341</v>
      </c>
      <c r="K32" s="4"/>
    </row>
    <row r="33" spans="1:10" s="1" customFormat="1" ht="16.5">
      <c r="A33" s="2" t="s">
        <v>826</v>
      </c>
      <c r="B33" s="9" t="s">
        <v>232</v>
      </c>
      <c r="C33" s="10">
        <v>4</v>
      </c>
      <c r="D33" s="10">
        <v>6</v>
      </c>
      <c r="E33" s="11">
        <f aca="true" t="shared" si="9" ref="E33:E34">IF(C33=0,0,D33/C33)</f>
        <v>1.5</v>
      </c>
      <c r="F33" s="12">
        <f aca="true" t="shared" si="10" ref="F33:F34">IF(C33=0,0,C33)</f>
        <v>4</v>
      </c>
      <c r="G33" s="12">
        <f aca="true" t="shared" si="11" ref="G33:G34">IF(D33=0,0,IF(D33&lt;750,D33*1.05,D33*1.1))</f>
        <v>6.300000000000001</v>
      </c>
      <c r="I33" s="3">
        <v>12</v>
      </c>
      <c r="J33" s="3">
        <v>230</v>
      </c>
    </row>
    <row r="34" spans="1:10" s="1" customFormat="1" ht="16.5">
      <c r="A34" s="2" t="s">
        <v>827</v>
      </c>
      <c r="B34" s="9" t="s">
        <v>79</v>
      </c>
      <c r="C34" s="10">
        <v>8</v>
      </c>
      <c r="D34" s="10">
        <v>102</v>
      </c>
      <c r="E34" s="11">
        <f t="shared" si="9"/>
        <v>12.75</v>
      </c>
      <c r="F34" s="12">
        <f t="shared" si="10"/>
        <v>8</v>
      </c>
      <c r="G34" s="12">
        <f t="shared" si="11"/>
        <v>107.10000000000001</v>
      </c>
      <c r="I34" s="3">
        <v>324</v>
      </c>
      <c r="J34" s="3">
        <v>322</v>
      </c>
    </row>
    <row r="35" spans="1:10" s="15" customFormat="1" ht="16.5">
      <c r="A35" s="13" t="s">
        <v>828</v>
      </c>
      <c r="B35" s="9" t="s">
        <v>82</v>
      </c>
      <c r="C35" s="10">
        <v>38</v>
      </c>
      <c r="D35" s="10">
        <v>221</v>
      </c>
      <c r="E35" s="14">
        <v>5.815789473684211</v>
      </c>
      <c r="F35" s="12">
        <v>38</v>
      </c>
      <c r="G35" s="12">
        <v>232.05</v>
      </c>
      <c r="H35" s="12"/>
      <c r="I35" s="3">
        <v>324</v>
      </c>
      <c r="J35" s="3">
        <v>323</v>
      </c>
    </row>
    <row r="36" spans="1:13" s="19" customFormat="1" ht="16.5">
      <c r="A36" s="20" t="s">
        <v>829</v>
      </c>
      <c r="B36" s="9" t="s">
        <v>115</v>
      </c>
      <c r="C36" s="10">
        <v>2</v>
      </c>
      <c r="D36" s="10">
        <v>26</v>
      </c>
      <c r="E36" s="14">
        <f aca="true" t="shared" si="12" ref="E36:E38">IF(C36=0,0,D36/C36)</f>
        <v>13</v>
      </c>
      <c r="F36" s="12">
        <f aca="true" t="shared" si="13" ref="F36:F38">IF(C36=0,0,C36)</f>
        <v>2</v>
      </c>
      <c r="G36" s="12">
        <f aca="true" t="shared" si="14" ref="G36:G38">IF(D36=0,0,IF(D36&lt;750,D36*1.05,D36*1.1))</f>
        <v>27.3</v>
      </c>
      <c r="H36" s="34"/>
      <c r="I36" s="18">
        <v>5</v>
      </c>
      <c r="J36" s="3">
        <v>424</v>
      </c>
      <c r="K36" s="21"/>
      <c r="L36" s="20"/>
      <c r="M36" s="20"/>
    </row>
    <row r="37" spans="1:10" s="1" customFormat="1" ht="16.5">
      <c r="A37" s="2" t="s">
        <v>830</v>
      </c>
      <c r="B37" s="9" t="s">
        <v>87</v>
      </c>
      <c r="C37" s="10">
        <v>25</v>
      </c>
      <c r="D37" s="10">
        <v>224</v>
      </c>
      <c r="E37" s="11">
        <f t="shared" si="12"/>
        <v>8.96</v>
      </c>
      <c r="F37" s="12">
        <f t="shared" si="13"/>
        <v>25</v>
      </c>
      <c r="G37" s="12">
        <f t="shared" si="14"/>
        <v>235.20000000000002</v>
      </c>
      <c r="I37" s="3">
        <v>54</v>
      </c>
      <c r="J37" s="3">
        <v>203</v>
      </c>
    </row>
    <row r="38" spans="1:10" s="1" customFormat="1" ht="16.5">
      <c r="A38" s="2" t="s">
        <v>831</v>
      </c>
      <c r="B38" s="9" t="s">
        <v>143</v>
      </c>
      <c r="C38" s="10">
        <v>6</v>
      </c>
      <c r="D38" s="10">
        <v>21</v>
      </c>
      <c r="E38" s="11">
        <f t="shared" si="12"/>
        <v>3.5</v>
      </c>
      <c r="F38" s="12">
        <f t="shared" si="13"/>
        <v>6</v>
      </c>
      <c r="G38" s="12">
        <f t="shared" si="14"/>
        <v>22.05</v>
      </c>
      <c r="I38" s="3">
        <v>1</v>
      </c>
      <c r="J38" s="3">
        <v>240</v>
      </c>
    </row>
    <row r="39" spans="1:11" s="1" customFormat="1" ht="16.5">
      <c r="A39" s="2" t="s">
        <v>832</v>
      </c>
      <c r="B39" s="9" t="s">
        <v>24</v>
      </c>
      <c r="C39" s="10">
        <v>1</v>
      </c>
      <c r="D39" s="10">
        <v>5</v>
      </c>
      <c r="E39" s="11">
        <v>5</v>
      </c>
      <c r="F39" s="12">
        <v>1</v>
      </c>
      <c r="G39" s="12">
        <v>5.25</v>
      </c>
      <c r="H39" s="23"/>
      <c r="I39" s="3">
        <v>5</v>
      </c>
      <c r="J39" s="3">
        <v>313</v>
      </c>
      <c r="K39" s="47"/>
    </row>
    <row r="40" spans="1:10" s="1" customFormat="1" ht="16.5">
      <c r="A40" s="2" t="s">
        <v>833</v>
      </c>
      <c r="B40" s="9" t="s">
        <v>70</v>
      </c>
      <c r="C40" s="10">
        <v>17</v>
      </c>
      <c r="D40" s="10">
        <v>52</v>
      </c>
      <c r="E40" s="11">
        <f>IF(C40=0,0,D40/C40)</f>
        <v>3.0588235294117645</v>
      </c>
      <c r="F40" s="12">
        <f>IF(C40=0,0,C40)</f>
        <v>17</v>
      </c>
      <c r="G40" s="12">
        <f>IF(D40=0,0,IF(D40&lt;750,D40*1.05,D40*1.1))</f>
        <v>54.6</v>
      </c>
      <c r="I40" s="3">
        <v>21</v>
      </c>
      <c r="J40" s="3">
        <v>321</v>
      </c>
    </row>
    <row r="41" spans="1:11" s="1" customFormat="1" ht="16.5">
      <c r="A41" s="2" t="s">
        <v>834</v>
      </c>
      <c r="B41" s="9" t="s">
        <v>98</v>
      </c>
      <c r="C41" s="10">
        <v>14</v>
      </c>
      <c r="D41" s="10">
        <v>256</v>
      </c>
      <c r="E41" s="11">
        <v>18.285714285714285</v>
      </c>
      <c r="F41" s="12">
        <v>14</v>
      </c>
      <c r="G41" s="12">
        <v>268.8</v>
      </c>
      <c r="I41" s="3">
        <v>45</v>
      </c>
      <c r="J41" s="3">
        <v>314</v>
      </c>
      <c r="K41" s="4"/>
    </row>
    <row r="42" spans="1:10" s="1" customFormat="1" ht="16.5">
      <c r="A42" s="2" t="s">
        <v>835</v>
      </c>
      <c r="B42" s="9" t="s">
        <v>143</v>
      </c>
      <c r="C42" s="10">
        <v>3</v>
      </c>
      <c r="D42" s="10">
        <v>12</v>
      </c>
      <c r="E42" s="11">
        <f>IF(C42=0,0,D42/C42)</f>
        <v>4</v>
      </c>
      <c r="F42" s="12">
        <f>IF(C42=0,0,C42)</f>
        <v>3</v>
      </c>
      <c r="G42" s="12">
        <f>IF(D42=0,0,IF(D42&lt;750,D42*1.05,D42*1.1))</f>
        <v>12.600000000000001</v>
      </c>
      <c r="I42" s="3">
        <v>5</v>
      </c>
      <c r="J42" s="3">
        <v>203</v>
      </c>
    </row>
    <row r="43" spans="1:11" ht="16.5">
      <c r="A43" s="20" t="s">
        <v>836</v>
      </c>
      <c r="B43" s="9" t="s">
        <v>79</v>
      </c>
      <c r="C43" s="10">
        <v>11</v>
      </c>
      <c r="D43" s="10">
        <v>32</v>
      </c>
      <c r="E43" s="14">
        <v>2.909090909090909</v>
      </c>
      <c r="F43" s="12">
        <v>11</v>
      </c>
      <c r="G43" s="12">
        <v>33.6</v>
      </c>
      <c r="I43" s="22">
        <v>54</v>
      </c>
      <c r="J43" s="3">
        <v>203</v>
      </c>
      <c r="K43" s="4"/>
    </row>
    <row r="44" spans="1:14" s="1" customFormat="1" ht="16.5">
      <c r="A44" s="13" t="s">
        <v>837</v>
      </c>
      <c r="B44" s="9" t="s">
        <v>19</v>
      </c>
      <c r="C44" s="10">
        <v>39</v>
      </c>
      <c r="D44" s="10">
        <v>510</v>
      </c>
      <c r="E44" s="14">
        <v>13.076923076923077</v>
      </c>
      <c r="F44" s="12">
        <v>39</v>
      </c>
      <c r="G44" s="12">
        <v>535.5</v>
      </c>
      <c r="H44" s="15"/>
      <c r="I44" s="3">
        <v>12</v>
      </c>
      <c r="J44" s="3">
        <v>340</v>
      </c>
      <c r="K44" s="15"/>
      <c r="L44" s="15"/>
      <c r="M44" s="15"/>
      <c r="N44" s="15"/>
    </row>
    <row r="45" spans="1:15" s="1" customFormat="1" ht="16.5">
      <c r="A45" s="2" t="s">
        <v>838</v>
      </c>
      <c r="B45" s="9" t="s">
        <v>270</v>
      </c>
      <c r="C45" s="10">
        <v>12</v>
      </c>
      <c r="D45" s="10">
        <v>68</v>
      </c>
      <c r="E45" s="11">
        <v>5.666666666666667</v>
      </c>
      <c r="F45" s="12">
        <v>12</v>
      </c>
      <c r="G45" s="12">
        <v>71.4</v>
      </c>
      <c r="I45" s="3">
        <v>5</v>
      </c>
      <c r="J45" s="3">
        <v>204</v>
      </c>
      <c r="K45" s="4"/>
      <c r="L45" s="2"/>
      <c r="M45" s="2"/>
      <c r="N45" s="2"/>
      <c r="O45" s="2"/>
    </row>
    <row r="46" spans="1:10" s="1" customFormat="1" ht="16.5">
      <c r="A46" s="2" t="s">
        <v>839</v>
      </c>
      <c r="B46" s="9" t="s">
        <v>321</v>
      </c>
      <c r="C46" s="10">
        <v>7</v>
      </c>
      <c r="D46" s="10">
        <v>78</v>
      </c>
      <c r="E46" s="11">
        <f>IF(C46=0,0,D46/C46)</f>
        <v>11.142857142857142</v>
      </c>
      <c r="F46" s="12">
        <f>IF(C46=0,0,C46)</f>
        <v>7</v>
      </c>
      <c r="G46" s="12">
        <f>IF(D46=0,0,IF(D46&lt;750,D46*1.05,D46*1.1))</f>
        <v>81.9</v>
      </c>
      <c r="I46" s="3">
        <v>21</v>
      </c>
      <c r="J46" s="3">
        <v>230</v>
      </c>
    </row>
    <row r="47" spans="1:15" s="1" customFormat="1" ht="16.5">
      <c r="A47" s="13" t="s">
        <v>840</v>
      </c>
      <c r="B47" s="9" t="s">
        <v>134</v>
      </c>
      <c r="C47" s="10">
        <v>25</v>
      </c>
      <c r="D47" s="10">
        <v>144</v>
      </c>
      <c r="E47" s="14">
        <v>5.76</v>
      </c>
      <c r="F47" s="12">
        <v>25</v>
      </c>
      <c r="G47" s="12">
        <v>151.20000000000002</v>
      </c>
      <c r="H47" s="15"/>
      <c r="I47" s="3">
        <v>45</v>
      </c>
      <c r="J47" s="3">
        <v>203</v>
      </c>
      <c r="K47" s="4"/>
      <c r="L47" s="15"/>
      <c r="M47" s="15"/>
      <c r="N47" s="15"/>
      <c r="O47" s="15"/>
    </row>
    <row r="48" spans="1:10" s="19" customFormat="1" ht="16.5">
      <c r="A48" s="16" t="s">
        <v>841</v>
      </c>
      <c r="B48" s="9" t="s">
        <v>115</v>
      </c>
      <c r="C48" s="10">
        <v>1</v>
      </c>
      <c r="D48" s="10">
        <v>29</v>
      </c>
      <c r="E48" s="11">
        <v>29</v>
      </c>
      <c r="F48" s="12">
        <v>1</v>
      </c>
      <c r="G48" s="12">
        <v>30.450000000000003</v>
      </c>
      <c r="H48" s="17"/>
      <c r="I48" s="3">
        <v>32</v>
      </c>
      <c r="J48" s="3">
        <v>433</v>
      </c>
    </row>
    <row r="49" spans="1:11" s="15" customFormat="1" ht="16.5">
      <c r="A49" s="13" t="s">
        <v>842</v>
      </c>
      <c r="B49" s="13" t="s">
        <v>321</v>
      </c>
      <c r="C49" s="10">
        <v>18</v>
      </c>
      <c r="D49" s="10">
        <v>196</v>
      </c>
      <c r="E49" s="14">
        <v>10.88888888888889</v>
      </c>
      <c r="F49" s="12">
        <v>18</v>
      </c>
      <c r="G49" s="12">
        <v>205.8</v>
      </c>
      <c r="I49" s="15">
        <v>54</v>
      </c>
      <c r="J49" s="3">
        <v>314</v>
      </c>
      <c r="K49" s="4"/>
    </row>
    <row r="50" spans="1:11" ht="16.5">
      <c r="A50" s="20" t="s">
        <v>843</v>
      </c>
      <c r="B50" s="9" t="s">
        <v>79</v>
      </c>
      <c r="C50" s="10">
        <v>10</v>
      </c>
      <c r="D50" s="10">
        <v>59</v>
      </c>
      <c r="E50" s="14">
        <v>5.9</v>
      </c>
      <c r="F50" s="12">
        <v>10</v>
      </c>
      <c r="G50" s="12">
        <v>61.95</v>
      </c>
      <c r="I50" s="22">
        <v>12</v>
      </c>
      <c r="J50" s="18">
        <v>240</v>
      </c>
      <c r="K50" s="4"/>
    </row>
    <row r="51" spans="1:10" s="1" customFormat="1" ht="16.5">
      <c r="A51" s="2" t="s">
        <v>844</v>
      </c>
      <c r="B51" s="9" t="s">
        <v>58</v>
      </c>
      <c r="C51" s="10">
        <v>2</v>
      </c>
      <c r="D51" s="10">
        <v>5</v>
      </c>
      <c r="E51" s="11">
        <f>IF(C51=0,0,D51/C51)</f>
        <v>2.5</v>
      </c>
      <c r="F51" s="12">
        <f>IF(C51=0,0,C51)</f>
        <v>2</v>
      </c>
      <c r="G51" s="12">
        <f>IF(D51=0,0,IF(D51&lt;750,D51*1.05,D51*1.1))</f>
        <v>5.25</v>
      </c>
      <c r="I51" s="3">
        <v>5</v>
      </c>
      <c r="J51" s="3">
        <v>203</v>
      </c>
    </row>
    <row r="52" spans="1:11" ht="16.5">
      <c r="A52" s="20" t="s">
        <v>845</v>
      </c>
      <c r="B52" s="9" t="s">
        <v>19</v>
      </c>
      <c r="C52" s="10">
        <v>40</v>
      </c>
      <c r="D52" s="10">
        <v>288</v>
      </c>
      <c r="E52" s="14">
        <v>7.2</v>
      </c>
      <c r="F52" s="12">
        <v>40</v>
      </c>
      <c r="G52" s="12">
        <v>302.40000000000003</v>
      </c>
      <c r="I52" s="22">
        <v>12</v>
      </c>
      <c r="J52" s="3">
        <v>341</v>
      </c>
      <c r="K52" s="4"/>
    </row>
    <row r="53" spans="1:11" ht="16.5">
      <c r="A53" s="20" t="s">
        <v>846</v>
      </c>
      <c r="B53" s="9" t="s">
        <v>105</v>
      </c>
      <c r="C53" s="10">
        <v>4</v>
      </c>
      <c r="D53" s="10">
        <v>28</v>
      </c>
      <c r="E53" s="14">
        <v>7</v>
      </c>
      <c r="F53" s="12">
        <v>4</v>
      </c>
      <c r="G53" s="12">
        <v>29.4</v>
      </c>
      <c r="I53" s="22">
        <v>1</v>
      </c>
      <c r="J53" s="3">
        <v>341</v>
      </c>
      <c r="K53" s="4"/>
    </row>
    <row r="54" spans="1:10" s="1" customFormat="1" ht="16.5">
      <c r="A54" s="2" t="s">
        <v>847</v>
      </c>
      <c r="B54" s="9" t="s">
        <v>28</v>
      </c>
      <c r="C54" s="10">
        <v>2</v>
      </c>
      <c r="D54" s="10">
        <v>7</v>
      </c>
      <c r="E54" s="11">
        <f aca="true" t="shared" si="15" ref="E54:E55">IF(C54=0,0,D54/C54)</f>
        <v>3.5</v>
      </c>
      <c r="F54" s="12">
        <f aca="true" t="shared" si="16" ref="F54:F55">IF(C54=0,0,C54)</f>
        <v>2</v>
      </c>
      <c r="G54" s="12">
        <f aca="true" t="shared" si="17" ref="G54:G55">IF(D54=0,0,IF(D54&lt;750,D54*1.05,D54*1.1))</f>
        <v>7.3500000000000005</v>
      </c>
      <c r="I54" s="3">
        <v>4</v>
      </c>
      <c r="J54" s="3">
        <v>313</v>
      </c>
    </row>
    <row r="55" spans="1:10" ht="16.5">
      <c r="A55" s="20" t="s">
        <v>848</v>
      </c>
      <c r="B55" s="9" t="s">
        <v>134</v>
      </c>
      <c r="C55" s="10">
        <v>12</v>
      </c>
      <c r="D55" s="10">
        <v>57</v>
      </c>
      <c r="E55" s="14">
        <f t="shared" si="15"/>
        <v>4.75</v>
      </c>
      <c r="F55" s="12">
        <f t="shared" si="16"/>
        <v>12</v>
      </c>
      <c r="G55" s="12">
        <f t="shared" si="17"/>
        <v>59.85</v>
      </c>
      <c r="I55" s="22">
        <v>435</v>
      </c>
      <c r="J55" s="15">
        <v>313</v>
      </c>
    </row>
    <row r="56" spans="1:13" s="19" customFormat="1" ht="16.5">
      <c r="A56" s="16" t="s">
        <v>849</v>
      </c>
      <c r="B56" s="9" t="s">
        <v>31</v>
      </c>
      <c r="C56" s="10">
        <v>11</v>
      </c>
      <c r="D56" s="10">
        <v>189</v>
      </c>
      <c r="E56" s="11">
        <v>17.181818181818183</v>
      </c>
      <c r="F56" s="12">
        <v>11</v>
      </c>
      <c r="G56" s="12">
        <v>198.45</v>
      </c>
      <c r="I56" s="18">
        <v>34</v>
      </c>
      <c r="J56" s="3">
        <v>322</v>
      </c>
      <c r="K56" s="4"/>
      <c r="L56" s="16"/>
      <c r="M56" s="16"/>
    </row>
    <row r="57" spans="1:11" ht="16.5">
      <c r="A57" s="20" t="s">
        <v>850</v>
      </c>
      <c r="B57" s="9" t="s">
        <v>151</v>
      </c>
      <c r="C57" s="10">
        <v>21</v>
      </c>
      <c r="D57" s="10">
        <v>68</v>
      </c>
      <c r="E57" s="14">
        <v>3.238095238095238</v>
      </c>
      <c r="F57" s="12">
        <v>21</v>
      </c>
      <c r="G57" s="12">
        <v>71.4</v>
      </c>
      <c r="I57" s="22">
        <v>5</v>
      </c>
      <c r="J57" s="3">
        <v>203</v>
      </c>
      <c r="K57" s="4"/>
    </row>
    <row r="58" spans="1:10" s="1" customFormat="1" ht="16.5">
      <c r="A58" s="2" t="s">
        <v>851</v>
      </c>
      <c r="B58" s="9" t="s">
        <v>82</v>
      </c>
      <c r="C58" s="10">
        <v>13</v>
      </c>
      <c r="D58" s="10">
        <v>58</v>
      </c>
      <c r="E58" s="11">
        <f aca="true" t="shared" si="18" ref="E58:E59">IF(C58=0,0,D58/C58)</f>
        <v>4.461538461538462</v>
      </c>
      <c r="F58" s="12">
        <f aca="true" t="shared" si="19" ref="F58:F59">IF(C58=0,0,C58)</f>
        <v>13</v>
      </c>
      <c r="G58" s="12">
        <f aca="true" t="shared" si="20" ref="G58:G59">IF(D58=0,0,IF(D58&lt;750,D58*1.05,D58*1.1))</f>
        <v>60.900000000000006</v>
      </c>
      <c r="I58" s="3">
        <v>45</v>
      </c>
      <c r="J58" s="3">
        <v>313</v>
      </c>
    </row>
    <row r="59" spans="1:10" s="1" customFormat="1" ht="16.5">
      <c r="A59" s="2" t="s">
        <v>852</v>
      </c>
      <c r="B59" s="9" t="s">
        <v>28</v>
      </c>
      <c r="C59" s="10">
        <v>27</v>
      </c>
      <c r="D59" s="10">
        <v>202</v>
      </c>
      <c r="E59" s="11">
        <f t="shared" si="18"/>
        <v>7.481481481481482</v>
      </c>
      <c r="F59" s="12">
        <f t="shared" si="19"/>
        <v>27</v>
      </c>
      <c r="G59" s="12">
        <f t="shared" si="20"/>
        <v>212.10000000000002</v>
      </c>
      <c r="I59" s="3">
        <v>12</v>
      </c>
      <c r="J59" s="3">
        <v>303</v>
      </c>
    </row>
    <row r="60" spans="1:13" s="19" customFormat="1" ht="16.5">
      <c r="A60" s="20" t="s">
        <v>853</v>
      </c>
      <c r="B60" s="9" t="s">
        <v>24</v>
      </c>
      <c r="C60" s="10">
        <v>12</v>
      </c>
      <c r="D60" s="10">
        <v>86</v>
      </c>
      <c r="E60" s="14">
        <v>7.166666666666667</v>
      </c>
      <c r="F60" s="12">
        <v>12</v>
      </c>
      <c r="G60" s="12">
        <v>90.3</v>
      </c>
      <c r="H60" s="21"/>
      <c r="I60" s="18">
        <v>54</v>
      </c>
      <c r="J60" s="3">
        <v>203</v>
      </c>
      <c r="K60" s="4"/>
      <c r="L60" s="21"/>
      <c r="M60" s="21"/>
    </row>
    <row r="61" spans="1:11" ht="16.5">
      <c r="A61" s="20" t="s">
        <v>854</v>
      </c>
      <c r="B61" s="9" t="s">
        <v>98</v>
      </c>
      <c r="C61" s="10">
        <v>3</v>
      </c>
      <c r="D61" s="10">
        <v>4</v>
      </c>
      <c r="E61" s="14">
        <v>1.3333333333333333</v>
      </c>
      <c r="F61" s="12">
        <v>3</v>
      </c>
      <c r="G61" s="12">
        <v>4.2</v>
      </c>
      <c r="I61" s="22">
        <v>1</v>
      </c>
      <c r="J61" s="3">
        <v>230</v>
      </c>
      <c r="K61" s="4"/>
    </row>
    <row r="62" spans="1:10" s="1" customFormat="1" ht="16.5">
      <c r="A62" s="2" t="s">
        <v>795</v>
      </c>
      <c r="B62" s="9" t="s">
        <v>283</v>
      </c>
      <c r="C62" s="10">
        <v>16</v>
      </c>
      <c r="D62" s="10">
        <v>58</v>
      </c>
      <c r="E62" s="11">
        <f>IF(C62=0,0,D62/C62)</f>
        <v>3.625</v>
      </c>
      <c r="F62" s="12">
        <f>IF(C62=0,0,C62)</f>
        <v>16</v>
      </c>
      <c r="G62" s="12">
        <f>IF(D62=0,0,IF(D62&lt;750,D62*1.05,D62*1.1))</f>
        <v>60.900000000000006</v>
      </c>
      <c r="I62" s="3">
        <v>54</v>
      </c>
      <c r="J62" s="3">
        <v>203</v>
      </c>
    </row>
    <row r="63" spans="1:9" ht="16.5">
      <c r="A63" s="20"/>
      <c r="B63" s="9"/>
      <c r="C63" s="9"/>
      <c r="D63" s="9"/>
      <c r="E63" s="14"/>
      <c r="F63" s="12"/>
      <c r="G63" s="12"/>
      <c r="I63" s="22"/>
    </row>
    <row r="64" spans="1:9" ht="16.5">
      <c r="A64" s="20"/>
      <c r="B64" s="9"/>
      <c r="C64" s="9"/>
      <c r="D64" s="9"/>
      <c r="E64" s="14"/>
      <c r="F64" s="12"/>
      <c r="G64" s="12"/>
      <c r="I64" s="22"/>
    </row>
    <row r="65" spans="1:10" ht="16.5">
      <c r="A65" s="20" t="s">
        <v>709</v>
      </c>
      <c r="J65" s="18"/>
    </row>
    <row r="66" spans="1:10" ht="16.5">
      <c r="A66" s="20" t="s">
        <v>710</v>
      </c>
      <c r="J66" s="18"/>
    </row>
    <row r="67" spans="1:10" ht="16.5">
      <c r="A67" s="20" t="s">
        <v>711</v>
      </c>
      <c r="J67" s="15"/>
    </row>
    <row r="68" spans="1:10" ht="16.5">
      <c r="A68" s="20" t="s">
        <v>712</v>
      </c>
      <c r="J68" s="15"/>
    </row>
    <row r="69" spans="1:10" ht="16.5">
      <c r="A69" s="20" t="s">
        <v>713</v>
      </c>
      <c r="J69" s="18"/>
    </row>
    <row r="70" ht="16.5">
      <c r="A70" s="20" t="s">
        <v>714</v>
      </c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2"/>
  <sheetViews>
    <sheetView workbookViewId="0" topLeftCell="A85">
      <selection activeCell="A202" sqref="A202"/>
    </sheetView>
  </sheetViews>
  <sheetFormatPr defaultColWidth="9.140625" defaultRowHeight="12.75"/>
  <cols>
    <col min="1" max="1" width="3.00390625" style="49" customWidth="1"/>
    <col min="2" max="2" width="7.140625" style="49" customWidth="1"/>
    <col min="3" max="3" width="2.8515625" style="49" customWidth="1"/>
    <col min="4" max="4" width="7.140625" style="49" customWidth="1"/>
    <col min="5" max="5" width="3.00390625" style="49" customWidth="1"/>
    <col min="6" max="6" width="7.140625" style="49" customWidth="1"/>
    <col min="7" max="7" width="2.8515625" style="49" customWidth="1"/>
    <col min="8" max="8" width="7.140625" style="49" customWidth="1"/>
    <col min="9" max="9" width="3.00390625" style="49" customWidth="1"/>
    <col min="10" max="10" width="7.140625" style="49" customWidth="1"/>
    <col min="11" max="11" width="2.8515625" style="49" customWidth="1"/>
    <col min="12" max="12" width="7.140625" style="49" customWidth="1"/>
    <col min="13" max="13" width="3.00390625" style="49" customWidth="1"/>
    <col min="14" max="14" width="7.140625" style="49" customWidth="1"/>
    <col min="15" max="15" width="2.8515625" style="49" customWidth="1"/>
    <col min="16" max="16" width="7.140625" style="49" customWidth="1"/>
    <col min="17" max="16384" width="9.140625" style="49" customWidth="1"/>
  </cols>
  <sheetData>
    <row r="2" ht="12.75">
      <c r="B2" s="49" t="s">
        <v>855</v>
      </c>
    </row>
    <row r="3" ht="12.75">
      <c r="B3" s="49" t="s">
        <v>856</v>
      </c>
    </row>
    <row r="5" spans="2:10" ht="12.75">
      <c r="B5" s="49" t="s">
        <v>857</v>
      </c>
      <c r="F5" s="49" t="s">
        <v>858</v>
      </c>
      <c r="J5" s="49" t="s">
        <v>859</v>
      </c>
    </row>
    <row r="6" spans="2:10" ht="12.75">
      <c r="B6" s="49" t="s">
        <v>860</v>
      </c>
      <c r="F6" s="49" t="s">
        <v>861</v>
      </c>
      <c r="J6" s="49" t="s">
        <v>862</v>
      </c>
    </row>
    <row r="7" spans="2:10" ht="12.75">
      <c r="B7" s="49" t="s">
        <v>863</v>
      </c>
      <c r="F7" s="49" t="s">
        <v>864</v>
      </c>
      <c r="J7" s="49" t="s">
        <v>865</v>
      </c>
    </row>
    <row r="8" spans="2:10" ht="12.75">
      <c r="B8" s="49" t="s">
        <v>866</v>
      </c>
      <c r="F8" s="49" t="s">
        <v>867</v>
      </c>
      <c r="J8" s="49" t="s">
        <v>868</v>
      </c>
    </row>
    <row r="9" spans="2:10" ht="12.75">
      <c r="B9" s="49" t="s">
        <v>869</v>
      </c>
      <c r="F9" s="49" t="s">
        <v>870</v>
      </c>
      <c r="J9" s="49" t="s">
        <v>871</v>
      </c>
    </row>
    <row r="10" spans="2:10" ht="12.75">
      <c r="B10" s="49" t="s">
        <v>872</v>
      </c>
      <c r="F10" s="49" t="s">
        <v>873</v>
      </c>
      <c r="J10" s="49" t="s">
        <v>874</v>
      </c>
    </row>
    <row r="11" spans="2:10" ht="12.75">
      <c r="B11" s="49" t="s">
        <v>875</v>
      </c>
      <c r="F11" s="49" t="s">
        <v>876</v>
      </c>
      <c r="J11" s="49" t="s">
        <v>877</v>
      </c>
    </row>
    <row r="12" spans="2:10" ht="12.75">
      <c r="B12" s="49" t="s">
        <v>878</v>
      </c>
      <c r="F12" s="49" t="s">
        <v>879</v>
      </c>
      <c r="J12" s="49" t="s">
        <v>880</v>
      </c>
    </row>
    <row r="15" spans="1:16" ht="12.75">
      <c r="A15" s="50" t="s">
        <v>881</v>
      </c>
      <c r="B15" s="50"/>
      <c r="C15" s="50"/>
      <c r="D15" s="50"/>
      <c r="E15" s="50" t="s">
        <v>882</v>
      </c>
      <c r="F15" s="50"/>
      <c r="G15" s="50"/>
      <c r="H15" s="50"/>
      <c r="I15" s="50" t="s">
        <v>883</v>
      </c>
      <c r="J15" s="50"/>
      <c r="K15" s="50"/>
      <c r="L15" s="50"/>
      <c r="M15" s="50" t="s">
        <v>884</v>
      </c>
      <c r="N15" s="50"/>
      <c r="O15" s="50"/>
      <c r="P15" s="50"/>
    </row>
    <row r="16" spans="1:16" ht="12.75">
      <c r="A16" s="51">
        <v>1</v>
      </c>
      <c r="B16" s="51" t="s">
        <v>885</v>
      </c>
      <c r="C16" s="52" t="s">
        <v>886</v>
      </c>
      <c r="D16" s="51" t="s">
        <v>887</v>
      </c>
      <c r="E16" s="51">
        <v>23</v>
      </c>
      <c r="F16" s="51" t="s">
        <v>888</v>
      </c>
      <c r="G16" s="52" t="s">
        <v>886</v>
      </c>
      <c r="H16" s="51" t="s">
        <v>887</v>
      </c>
      <c r="I16" s="51">
        <v>45</v>
      </c>
      <c r="J16" s="51" t="s">
        <v>889</v>
      </c>
      <c r="K16" s="52" t="s">
        <v>886</v>
      </c>
      <c r="L16" s="51" t="s">
        <v>887</v>
      </c>
      <c r="M16" s="51">
        <v>67</v>
      </c>
      <c r="N16" s="51" t="s">
        <v>888</v>
      </c>
      <c r="O16" s="52" t="s">
        <v>886</v>
      </c>
      <c r="P16" s="51" t="s">
        <v>887</v>
      </c>
    </row>
    <row r="17" spans="1:16" ht="12.75">
      <c r="A17" s="51"/>
      <c r="B17" s="51" t="s">
        <v>888</v>
      </c>
      <c r="C17" s="51" t="s">
        <v>886</v>
      </c>
      <c r="D17" s="51" t="s">
        <v>890</v>
      </c>
      <c r="E17" s="51"/>
      <c r="F17" s="51" t="s">
        <v>891</v>
      </c>
      <c r="G17" s="51" t="s">
        <v>886</v>
      </c>
      <c r="H17" s="51" t="s">
        <v>890</v>
      </c>
      <c r="I17" s="51"/>
      <c r="J17" s="51" t="s">
        <v>892</v>
      </c>
      <c r="K17" s="51" t="s">
        <v>886</v>
      </c>
      <c r="L17" s="51" t="s">
        <v>890</v>
      </c>
      <c r="M17" s="51"/>
      <c r="N17" s="51" t="s">
        <v>891</v>
      </c>
      <c r="O17" s="51" t="s">
        <v>886</v>
      </c>
      <c r="P17" s="51" t="s">
        <v>890</v>
      </c>
    </row>
    <row r="18" spans="1:16" ht="12.75">
      <c r="A18" s="51"/>
      <c r="B18" s="51" t="s">
        <v>891</v>
      </c>
      <c r="C18" s="52" t="s">
        <v>886</v>
      </c>
      <c r="D18" s="51" t="s">
        <v>893</v>
      </c>
      <c r="E18" s="51"/>
      <c r="F18" s="51" t="s">
        <v>894</v>
      </c>
      <c r="G18" s="52" t="s">
        <v>886</v>
      </c>
      <c r="H18" s="51" t="s">
        <v>893</v>
      </c>
      <c r="I18" s="51"/>
      <c r="J18" s="51" t="s">
        <v>895</v>
      </c>
      <c r="K18" s="52" t="s">
        <v>886</v>
      </c>
      <c r="L18" s="51" t="s">
        <v>893</v>
      </c>
      <c r="M18" s="51"/>
      <c r="N18" s="51" t="s">
        <v>894</v>
      </c>
      <c r="O18" s="52" t="s">
        <v>886</v>
      </c>
      <c r="P18" s="51" t="s">
        <v>893</v>
      </c>
    </row>
    <row r="19" spans="1:16" ht="12.75">
      <c r="A19" s="51"/>
      <c r="B19" s="51" t="s">
        <v>894</v>
      </c>
      <c r="C19" s="51" t="s">
        <v>886</v>
      </c>
      <c r="D19" s="51" t="s">
        <v>896</v>
      </c>
      <c r="E19" s="51"/>
      <c r="F19" s="51" t="s">
        <v>897</v>
      </c>
      <c r="G19" s="51" t="s">
        <v>886</v>
      </c>
      <c r="H19" s="51" t="s">
        <v>896</v>
      </c>
      <c r="I19" s="51"/>
      <c r="J19" s="51" t="s">
        <v>896</v>
      </c>
      <c r="K19" s="51" t="s">
        <v>886</v>
      </c>
      <c r="L19" s="51" t="s">
        <v>898</v>
      </c>
      <c r="M19" s="51"/>
      <c r="N19" s="51" t="s">
        <v>897</v>
      </c>
      <c r="O19" s="51" t="s">
        <v>886</v>
      </c>
      <c r="P19" s="51" t="s">
        <v>896</v>
      </c>
    </row>
    <row r="20" spans="1:16" ht="12.75">
      <c r="A20" s="51"/>
      <c r="B20" s="51" t="s">
        <v>897</v>
      </c>
      <c r="C20" s="52" t="s">
        <v>886</v>
      </c>
      <c r="D20" s="51" t="s">
        <v>899</v>
      </c>
      <c r="E20" s="51"/>
      <c r="F20" s="51" t="s">
        <v>900</v>
      </c>
      <c r="G20" s="52" t="s">
        <v>886</v>
      </c>
      <c r="H20" s="51" t="s">
        <v>899</v>
      </c>
      <c r="I20" s="51"/>
      <c r="J20" s="51" t="s">
        <v>899</v>
      </c>
      <c r="K20" s="52" t="s">
        <v>886</v>
      </c>
      <c r="L20" s="51" t="s">
        <v>885</v>
      </c>
      <c r="M20" s="51"/>
      <c r="N20" s="51" t="s">
        <v>900</v>
      </c>
      <c r="O20" s="52" t="s">
        <v>886</v>
      </c>
      <c r="P20" s="51" t="s">
        <v>899</v>
      </c>
    </row>
    <row r="21" spans="1:16" ht="12.75">
      <c r="A21" s="51"/>
      <c r="B21" s="51" t="s">
        <v>900</v>
      </c>
      <c r="C21" s="51" t="s">
        <v>886</v>
      </c>
      <c r="D21" s="51" t="s">
        <v>901</v>
      </c>
      <c r="E21" s="51"/>
      <c r="F21" s="51" t="s">
        <v>902</v>
      </c>
      <c r="G21" s="51" t="s">
        <v>886</v>
      </c>
      <c r="H21" s="51" t="s">
        <v>901</v>
      </c>
      <c r="I21" s="51"/>
      <c r="J21" s="51" t="s">
        <v>901</v>
      </c>
      <c r="K21" s="51" t="s">
        <v>886</v>
      </c>
      <c r="L21" s="51" t="s">
        <v>888</v>
      </c>
      <c r="M21" s="51"/>
      <c r="N21" s="51" t="s">
        <v>902</v>
      </c>
      <c r="O21" s="51" t="s">
        <v>886</v>
      </c>
      <c r="P21" s="51" t="s">
        <v>901</v>
      </c>
    </row>
    <row r="22" spans="1:16" ht="12.75">
      <c r="A22" s="51"/>
      <c r="B22" s="51" t="s">
        <v>902</v>
      </c>
      <c r="C22" s="52" t="s">
        <v>886</v>
      </c>
      <c r="D22" s="51" t="s">
        <v>903</v>
      </c>
      <c r="E22" s="51"/>
      <c r="F22" s="51" t="s">
        <v>904</v>
      </c>
      <c r="G22" s="52" t="s">
        <v>886</v>
      </c>
      <c r="H22" s="51" t="s">
        <v>903</v>
      </c>
      <c r="I22" s="51"/>
      <c r="J22" s="51" t="s">
        <v>891</v>
      </c>
      <c r="K22" s="52" t="s">
        <v>886</v>
      </c>
      <c r="L22" s="51" t="s">
        <v>903</v>
      </c>
      <c r="M22" s="51"/>
      <c r="N22" s="51" t="s">
        <v>904</v>
      </c>
      <c r="O22" s="52" t="s">
        <v>886</v>
      </c>
      <c r="P22" s="51" t="s">
        <v>903</v>
      </c>
    </row>
    <row r="23" spans="1:16" ht="12.75">
      <c r="A23" s="51"/>
      <c r="B23" s="51" t="s">
        <v>904</v>
      </c>
      <c r="C23" s="51" t="s">
        <v>886</v>
      </c>
      <c r="D23" s="51" t="s">
        <v>905</v>
      </c>
      <c r="E23" s="51"/>
      <c r="F23" s="51" t="s">
        <v>889</v>
      </c>
      <c r="G23" s="51" t="s">
        <v>886</v>
      </c>
      <c r="H23" s="51" t="s">
        <v>905</v>
      </c>
      <c r="I23" s="51"/>
      <c r="J23" s="51" t="s">
        <v>894</v>
      </c>
      <c r="K23" s="51" t="s">
        <v>886</v>
      </c>
      <c r="L23" s="51" t="s">
        <v>905</v>
      </c>
      <c r="M23" s="51"/>
      <c r="N23" s="51" t="s">
        <v>889</v>
      </c>
      <c r="O23" s="51" t="s">
        <v>886</v>
      </c>
      <c r="P23" s="51" t="s">
        <v>905</v>
      </c>
    </row>
    <row r="24" spans="1:16" ht="12.75">
      <c r="A24" s="51"/>
      <c r="B24" s="51" t="s">
        <v>889</v>
      </c>
      <c r="C24" s="52" t="s">
        <v>886</v>
      </c>
      <c r="D24" s="51" t="s">
        <v>906</v>
      </c>
      <c r="E24" s="51"/>
      <c r="F24" s="51" t="s">
        <v>892</v>
      </c>
      <c r="G24" s="52" t="s">
        <v>886</v>
      </c>
      <c r="H24" s="51" t="s">
        <v>906</v>
      </c>
      <c r="I24" s="51"/>
      <c r="J24" s="51" t="s">
        <v>897</v>
      </c>
      <c r="K24" s="52" t="s">
        <v>886</v>
      </c>
      <c r="L24" s="51" t="s">
        <v>906</v>
      </c>
      <c r="M24" s="51"/>
      <c r="N24" s="51" t="s">
        <v>906</v>
      </c>
      <c r="O24" s="52" t="s">
        <v>886</v>
      </c>
      <c r="P24" s="51" t="s">
        <v>892</v>
      </c>
    </row>
    <row r="25" spans="1:16" ht="12.75">
      <c r="A25" s="51"/>
      <c r="B25" s="51" t="s">
        <v>892</v>
      </c>
      <c r="C25" s="51" t="s">
        <v>886</v>
      </c>
      <c r="D25" s="51" t="s">
        <v>907</v>
      </c>
      <c r="E25" s="51"/>
      <c r="F25" s="51" t="s">
        <v>895</v>
      </c>
      <c r="G25" s="51" t="s">
        <v>886</v>
      </c>
      <c r="H25" s="51" t="s">
        <v>907</v>
      </c>
      <c r="I25" s="51"/>
      <c r="J25" s="51" t="s">
        <v>907</v>
      </c>
      <c r="K25" s="51" t="s">
        <v>886</v>
      </c>
      <c r="L25" s="51" t="s">
        <v>900</v>
      </c>
      <c r="M25" s="51"/>
      <c r="N25" s="51" t="s">
        <v>895</v>
      </c>
      <c r="O25" s="51" t="s">
        <v>886</v>
      </c>
      <c r="P25" s="51" t="s">
        <v>907</v>
      </c>
    </row>
    <row r="26" spans="1:16" ht="12.75">
      <c r="A26" s="51"/>
      <c r="B26" s="51" t="s">
        <v>895</v>
      </c>
      <c r="C26" s="52" t="s">
        <v>886</v>
      </c>
      <c r="D26" s="51" t="s">
        <v>908</v>
      </c>
      <c r="E26" s="51"/>
      <c r="F26" s="51" t="s">
        <v>898</v>
      </c>
      <c r="G26" s="52" t="s">
        <v>886</v>
      </c>
      <c r="H26" s="51" t="s">
        <v>908</v>
      </c>
      <c r="I26" s="51"/>
      <c r="J26" s="51" t="s">
        <v>908</v>
      </c>
      <c r="K26" s="52" t="s">
        <v>886</v>
      </c>
      <c r="L26" s="51" t="s">
        <v>902</v>
      </c>
      <c r="M26" s="51"/>
      <c r="N26" s="51" t="s">
        <v>898</v>
      </c>
      <c r="O26" s="52" t="s">
        <v>886</v>
      </c>
      <c r="P26" s="51" t="s">
        <v>908</v>
      </c>
    </row>
    <row r="27" spans="1:16" ht="12.75">
      <c r="A27" s="51"/>
      <c r="B27" s="51" t="s">
        <v>898</v>
      </c>
      <c r="C27" s="51" t="s">
        <v>886</v>
      </c>
      <c r="D27" s="51" t="s">
        <v>909</v>
      </c>
      <c r="E27" s="51"/>
      <c r="F27" s="51" t="s">
        <v>885</v>
      </c>
      <c r="G27" s="51" t="s">
        <v>886</v>
      </c>
      <c r="H27" s="51" t="s">
        <v>909</v>
      </c>
      <c r="I27" s="51"/>
      <c r="J27" s="51" t="s">
        <v>909</v>
      </c>
      <c r="K27" s="51" t="s">
        <v>886</v>
      </c>
      <c r="L27" s="51" t="s">
        <v>904</v>
      </c>
      <c r="M27" s="51"/>
      <c r="N27" s="51" t="s">
        <v>885</v>
      </c>
      <c r="O27" s="51" t="s">
        <v>886</v>
      </c>
      <c r="P27" s="51" t="s">
        <v>909</v>
      </c>
    </row>
    <row r="28" spans="1:16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2.75">
      <c r="A29" s="51">
        <v>2</v>
      </c>
      <c r="B29" s="51" t="s">
        <v>895</v>
      </c>
      <c r="C29" s="52" t="s">
        <v>886</v>
      </c>
      <c r="D29" s="51" t="s">
        <v>887</v>
      </c>
      <c r="E29" s="51">
        <v>24</v>
      </c>
      <c r="F29" s="51" t="s">
        <v>887</v>
      </c>
      <c r="G29" s="52" t="s">
        <v>886</v>
      </c>
      <c r="H29" s="51" t="s">
        <v>909</v>
      </c>
      <c r="I29" s="51">
        <v>46</v>
      </c>
      <c r="J29" s="51" t="s">
        <v>887</v>
      </c>
      <c r="K29" s="52" t="s">
        <v>886</v>
      </c>
      <c r="L29" s="51" t="s">
        <v>894</v>
      </c>
      <c r="M29" s="51">
        <v>68</v>
      </c>
      <c r="N29" s="51" t="s">
        <v>908</v>
      </c>
      <c r="O29" s="52" t="s">
        <v>886</v>
      </c>
      <c r="P29" s="51" t="s">
        <v>887</v>
      </c>
    </row>
    <row r="30" spans="1:16" ht="12.75">
      <c r="A30" s="51"/>
      <c r="B30" s="51" t="s">
        <v>898</v>
      </c>
      <c r="C30" s="51" t="s">
        <v>886</v>
      </c>
      <c r="D30" s="51" t="s">
        <v>890</v>
      </c>
      <c r="E30" s="51"/>
      <c r="F30" s="51" t="s">
        <v>890</v>
      </c>
      <c r="G30" s="51" t="s">
        <v>886</v>
      </c>
      <c r="H30" s="51" t="s">
        <v>903</v>
      </c>
      <c r="I30" s="51"/>
      <c r="J30" s="51" t="s">
        <v>890</v>
      </c>
      <c r="K30" s="51" t="s">
        <v>886</v>
      </c>
      <c r="L30" s="51" t="s">
        <v>897</v>
      </c>
      <c r="M30" s="51"/>
      <c r="N30" s="51" t="s">
        <v>909</v>
      </c>
      <c r="O30" s="51" t="s">
        <v>886</v>
      </c>
      <c r="P30" s="51" t="s">
        <v>890</v>
      </c>
    </row>
    <row r="31" spans="1:16" ht="12.75">
      <c r="A31" s="51"/>
      <c r="B31" s="51" t="s">
        <v>885</v>
      </c>
      <c r="C31" s="52" t="s">
        <v>886</v>
      </c>
      <c r="D31" s="51" t="s">
        <v>893</v>
      </c>
      <c r="E31" s="51"/>
      <c r="F31" s="51" t="s">
        <v>893</v>
      </c>
      <c r="G31" s="52" t="s">
        <v>886</v>
      </c>
      <c r="H31" s="51" t="s">
        <v>905</v>
      </c>
      <c r="I31" s="51"/>
      <c r="J31" s="51" t="s">
        <v>893</v>
      </c>
      <c r="K31" s="52" t="s">
        <v>886</v>
      </c>
      <c r="L31" s="51" t="s">
        <v>900</v>
      </c>
      <c r="M31" s="51"/>
      <c r="N31" s="51" t="s">
        <v>903</v>
      </c>
      <c r="O31" s="52" t="s">
        <v>886</v>
      </c>
      <c r="P31" s="51" t="s">
        <v>893</v>
      </c>
    </row>
    <row r="32" spans="1:16" ht="12.75">
      <c r="A32" s="51"/>
      <c r="B32" s="51" t="s">
        <v>888</v>
      </c>
      <c r="C32" s="51" t="s">
        <v>886</v>
      </c>
      <c r="D32" s="51" t="s">
        <v>896</v>
      </c>
      <c r="E32" s="51"/>
      <c r="F32" s="51" t="s">
        <v>896</v>
      </c>
      <c r="G32" s="51" t="s">
        <v>886</v>
      </c>
      <c r="H32" s="51" t="s">
        <v>906</v>
      </c>
      <c r="I32" s="51"/>
      <c r="J32" s="51" t="s">
        <v>896</v>
      </c>
      <c r="K32" s="51" t="s">
        <v>886</v>
      </c>
      <c r="L32" s="51" t="s">
        <v>902</v>
      </c>
      <c r="M32" s="51"/>
      <c r="N32" s="51" t="s">
        <v>905</v>
      </c>
      <c r="O32" s="51" t="s">
        <v>886</v>
      </c>
      <c r="P32" s="51" t="s">
        <v>896</v>
      </c>
    </row>
    <row r="33" spans="1:16" ht="12.75">
      <c r="A33" s="51"/>
      <c r="B33" s="51" t="s">
        <v>891</v>
      </c>
      <c r="C33" s="52" t="s">
        <v>886</v>
      </c>
      <c r="D33" s="51" t="s">
        <v>899</v>
      </c>
      <c r="E33" s="51"/>
      <c r="F33" s="51" t="s">
        <v>899</v>
      </c>
      <c r="G33" s="52" t="s">
        <v>886</v>
      </c>
      <c r="H33" s="51" t="s">
        <v>907</v>
      </c>
      <c r="I33" s="51"/>
      <c r="J33" s="51" t="s">
        <v>899</v>
      </c>
      <c r="K33" s="52" t="s">
        <v>886</v>
      </c>
      <c r="L33" s="51" t="s">
        <v>904</v>
      </c>
      <c r="M33" s="51"/>
      <c r="N33" s="51" t="s">
        <v>906</v>
      </c>
      <c r="O33" s="52" t="s">
        <v>886</v>
      </c>
      <c r="P33" s="51" t="s">
        <v>899</v>
      </c>
    </row>
    <row r="34" spans="1:16" ht="12.75">
      <c r="A34" s="51"/>
      <c r="B34" s="51" t="s">
        <v>894</v>
      </c>
      <c r="C34" s="51" t="s">
        <v>886</v>
      </c>
      <c r="D34" s="51" t="s">
        <v>901</v>
      </c>
      <c r="E34" s="51"/>
      <c r="F34" s="51" t="s">
        <v>901</v>
      </c>
      <c r="G34" s="51" t="s">
        <v>886</v>
      </c>
      <c r="H34" s="51" t="s">
        <v>908</v>
      </c>
      <c r="I34" s="51"/>
      <c r="J34" s="51" t="s">
        <v>901</v>
      </c>
      <c r="K34" s="51" t="s">
        <v>886</v>
      </c>
      <c r="L34" s="51" t="s">
        <v>889</v>
      </c>
      <c r="M34" s="51"/>
      <c r="N34" s="51" t="s">
        <v>907</v>
      </c>
      <c r="O34" s="51" t="s">
        <v>886</v>
      </c>
      <c r="P34" s="51" t="s">
        <v>901</v>
      </c>
    </row>
    <row r="35" spans="1:16" ht="12.75">
      <c r="A35" s="51"/>
      <c r="B35" s="51" t="s">
        <v>897</v>
      </c>
      <c r="C35" s="52" t="s">
        <v>886</v>
      </c>
      <c r="D35" s="51" t="s">
        <v>903</v>
      </c>
      <c r="E35" s="51"/>
      <c r="F35" s="51" t="s">
        <v>898</v>
      </c>
      <c r="G35" s="52" t="s">
        <v>886</v>
      </c>
      <c r="H35" s="51" t="s">
        <v>895</v>
      </c>
      <c r="I35" s="51"/>
      <c r="J35" s="51" t="s">
        <v>903</v>
      </c>
      <c r="K35" s="52" t="s">
        <v>886</v>
      </c>
      <c r="L35" s="51" t="s">
        <v>892</v>
      </c>
      <c r="M35" s="51"/>
      <c r="N35" s="51" t="s">
        <v>898</v>
      </c>
      <c r="O35" s="52" t="s">
        <v>886</v>
      </c>
      <c r="P35" s="51" t="s">
        <v>892</v>
      </c>
    </row>
    <row r="36" spans="1:16" ht="12.75">
      <c r="A36" s="51"/>
      <c r="B36" s="51" t="s">
        <v>900</v>
      </c>
      <c r="C36" s="51" t="s">
        <v>886</v>
      </c>
      <c r="D36" s="51" t="s">
        <v>905</v>
      </c>
      <c r="E36" s="51"/>
      <c r="F36" s="51" t="s">
        <v>885</v>
      </c>
      <c r="G36" s="51" t="s">
        <v>886</v>
      </c>
      <c r="H36" s="51" t="s">
        <v>900</v>
      </c>
      <c r="I36" s="51"/>
      <c r="J36" s="51" t="s">
        <v>905</v>
      </c>
      <c r="K36" s="51" t="s">
        <v>886</v>
      </c>
      <c r="L36" s="51" t="s">
        <v>895</v>
      </c>
      <c r="M36" s="51"/>
      <c r="N36" s="51" t="s">
        <v>895</v>
      </c>
      <c r="O36" s="51" t="s">
        <v>886</v>
      </c>
      <c r="P36" s="51" t="s">
        <v>885</v>
      </c>
    </row>
    <row r="37" spans="1:16" ht="12.75">
      <c r="A37" s="51"/>
      <c r="B37" s="51" t="s">
        <v>902</v>
      </c>
      <c r="C37" s="52" t="s">
        <v>886</v>
      </c>
      <c r="D37" s="51" t="s">
        <v>906</v>
      </c>
      <c r="E37" s="51"/>
      <c r="F37" s="51" t="s">
        <v>888</v>
      </c>
      <c r="G37" s="52" t="s">
        <v>886</v>
      </c>
      <c r="H37" s="51" t="s">
        <v>902</v>
      </c>
      <c r="I37" s="51"/>
      <c r="J37" s="51" t="s">
        <v>898</v>
      </c>
      <c r="K37" s="52" t="s">
        <v>886</v>
      </c>
      <c r="L37" s="51" t="s">
        <v>906</v>
      </c>
      <c r="M37" s="51"/>
      <c r="N37" s="51" t="s">
        <v>900</v>
      </c>
      <c r="O37" s="52" t="s">
        <v>886</v>
      </c>
      <c r="P37" s="51" t="s">
        <v>888</v>
      </c>
    </row>
    <row r="38" spans="1:16" ht="12.75">
      <c r="A38" s="51"/>
      <c r="B38" s="51" t="s">
        <v>904</v>
      </c>
      <c r="C38" s="51" t="s">
        <v>886</v>
      </c>
      <c r="D38" s="51" t="s">
        <v>907</v>
      </c>
      <c r="E38" s="51"/>
      <c r="F38" s="51" t="s">
        <v>891</v>
      </c>
      <c r="G38" s="51" t="s">
        <v>886</v>
      </c>
      <c r="H38" s="51" t="s">
        <v>904</v>
      </c>
      <c r="I38" s="51"/>
      <c r="J38" s="51" t="s">
        <v>907</v>
      </c>
      <c r="K38" s="51" t="s">
        <v>886</v>
      </c>
      <c r="L38" s="51" t="s">
        <v>885</v>
      </c>
      <c r="M38" s="51"/>
      <c r="N38" s="51" t="s">
        <v>902</v>
      </c>
      <c r="O38" s="51" t="s">
        <v>886</v>
      </c>
      <c r="P38" s="51" t="s">
        <v>891</v>
      </c>
    </row>
    <row r="39" spans="1:16" ht="12.75">
      <c r="A39" s="51"/>
      <c r="B39" s="51" t="s">
        <v>889</v>
      </c>
      <c r="C39" s="52" t="s">
        <v>886</v>
      </c>
      <c r="D39" s="51" t="s">
        <v>908</v>
      </c>
      <c r="E39" s="51"/>
      <c r="F39" s="51" t="s">
        <v>894</v>
      </c>
      <c r="G39" s="52" t="s">
        <v>886</v>
      </c>
      <c r="H39" s="51" t="s">
        <v>889</v>
      </c>
      <c r="I39" s="51"/>
      <c r="J39" s="51" t="s">
        <v>908</v>
      </c>
      <c r="K39" s="52" t="s">
        <v>886</v>
      </c>
      <c r="L39" s="51" t="s">
        <v>888</v>
      </c>
      <c r="M39" s="51"/>
      <c r="N39" s="51" t="s">
        <v>904</v>
      </c>
      <c r="O39" s="52" t="s">
        <v>886</v>
      </c>
      <c r="P39" s="51" t="s">
        <v>894</v>
      </c>
    </row>
    <row r="40" spans="1:16" ht="12.75">
      <c r="A40" s="51"/>
      <c r="B40" s="51" t="s">
        <v>892</v>
      </c>
      <c r="C40" s="51" t="s">
        <v>886</v>
      </c>
      <c r="D40" s="51" t="s">
        <v>909</v>
      </c>
      <c r="E40" s="51"/>
      <c r="F40" s="51" t="s">
        <v>897</v>
      </c>
      <c r="G40" s="51" t="s">
        <v>886</v>
      </c>
      <c r="H40" s="51" t="s">
        <v>892</v>
      </c>
      <c r="I40" s="51"/>
      <c r="J40" s="51" t="s">
        <v>909</v>
      </c>
      <c r="K40" s="51" t="s">
        <v>886</v>
      </c>
      <c r="L40" s="51" t="s">
        <v>891</v>
      </c>
      <c r="M40" s="51"/>
      <c r="N40" s="51" t="s">
        <v>889</v>
      </c>
      <c r="O40" s="51" t="s">
        <v>886</v>
      </c>
      <c r="P40" s="51" t="s">
        <v>897</v>
      </c>
    </row>
    <row r="41" spans="1:16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2.75">
      <c r="A42" s="51">
        <v>3</v>
      </c>
      <c r="B42" s="51" t="s">
        <v>889</v>
      </c>
      <c r="C42" s="52" t="s">
        <v>886</v>
      </c>
      <c r="D42" s="51" t="s">
        <v>887</v>
      </c>
      <c r="E42" s="51">
        <v>25</v>
      </c>
      <c r="F42" s="51" t="s">
        <v>896</v>
      </c>
      <c r="G42" s="52" t="s">
        <v>886</v>
      </c>
      <c r="H42" s="51" t="s">
        <v>887</v>
      </c>
      <c r="I42" s="51">
        <v>47</v>
      </c>
      <c r="J42" s="51" t="s">
        <v>887</v>
      </c>
      <c r="K42" s="52" t="s">
        <v>886</v>
      </c>
      <c r="L42" s="51" t="s">
        <v>903</v>
      </c>
      <c r="M42" s="51">
        <v>69</v>
      </c>
      <c r="N42" s="51" t="s">
        <v>887</v>
      </c>
      <c r="O42" s="52" t="s">
        <v>886</v>
      </c>
      <c r="P42" s="51" t="s">
        <v>897</v>
      </c>
    </row>
    <row r="43" spans="1:16" ht="12.75">
      <c r="A43" s="51"/>
      <c r="B43" s="51" t="s">
        <v>892</v>
      </c>
      <c r="C43" s="51" t="s">
        <v>886</v>
      </c>
      <c r="D43" s="51" t="s">
        <v>890</v>
      </c>
      <c r="E43" s="51"/>
      <c r="F43" s="51" t="s">
        <v>899</v>
      </c>
      <c r="G43" s="51" t="s">
        <v>886</v>
      </c>
      <c r="H43" s="51" t="s">
        <v>890</v>
      </c>
      <c r="I43" s="51"/>
      <c r="J43" s="51" t="s">
        <v>890</v>
      </c>
      <c r="K43" s="51" t="s">
        <v>886</v>
      </c>
      <c r="L43" s="51" t="s">
        <v>905</v>
      </c>
      <c r="M43" s="51"/>
      <c r="N43" s="51" t="s">
        <v>890</v>
      </c>
      <c r="O43" s="51" t="s">
        <v>886</v>
      </c>
      <c r="P43" s="51" t="s">
        <v>900</v>
      </c>
    </row>
    <row r="44" spans="1:16" ht="12.75">
      <c r="A44" s="51"/>
      <c r="B44" s="51" t="s">
        <v>895</v>
      </c>
      <c r="C44" s="52" t="s">
        <v>886</v>
      </c>
      <c r="D44" s="51" t="s">
        <v>893</v>
      </c>
      <c r="E44" s="51"/>
      <c r="F44" s="51" t="s">
        <v>901</v>
      </c>
      <c r="G44" s="52" t="s">
        <v>886</v>
      </c>
      <c r="H44" s="51" t="s">
        <v>893</v>
      </c>
      <c r="I44" s="51"/>
      <c r="J44" s="51" t="s">
        <v>893</v>
      </c>
      <c r="K44" s="52" t="s">
        <v>886</v>
      </c>
      <c r="L44" s="51" t="s">
        <v>906</v>
      </c>
      <c r="M44" s="51"/>
      <c r="N44" s="51" t="s">
        <v>893</v>
      </c>
      <c r="O44" s="52" t="s">
        <v>886</v>
      </c>
      <c r="P44" s="51" t="s">
        <v>902</v>
      </c>
    </row>
    <row r="45" spans="1:16" ht="12.75">
      <c r="A45" s="51"/>
      <c r="B45" s="51" t="s">
        <v>896</v>
      </c>
      <c r="C45" s="51" t="s">
        <v>886</v>
      </c>
      <c r="D45" s="51" t="s">
        <v>898</v>
      </c>
      <c r="E45" s="51"/>
      <c r="F45" s="51" t="s">
        <v>907</v>
      </c>
      <c r="G45" s="51" t="s">
        <v>886</v>
      </c>
      <c r="H45" s="51" t="s">
        <v>903</v>
      </c>
      <c r="I45" s="51"/>
      <c r="J45" s="51" t="s">
        <v>896</v>
      </c>
      <c r="K45" s="51" t="s">
        <v>886</v>
      </c>
      <c r="L45" s="51" t="s">
        <v>907</v>
      </c>
      <c r="M45" s="51"/>
      <c r="N45" s="51" t="s">
        <v>896</v>
      </c>
      <c r="O45" s="51" t="s">
        <v>886</v>
      </c>
      <c r="P45" s="51" t="s">
        <v>904</v>
      </c>
    </row>
    <row r="46" spans="1:16" ht="12.75">
      <c r="A46" s="51"/>
      <c r="B46" s="51" t="s">
        <v>899</v>
      </c>
      <c r="C46" s="52" t="s">
        <v>886</v>
      </c>
      <c r="D46" s="51" t="s">
        <v>885</v>
      </c>
      <c r="E46" s="51"/>
      <c r="F46" s="51" t="s">
        <v>908</v>
      </c>
      <c r="G46" s="52" t="s">
        <v>886</v>
      </c>
      <c r="H46" s="51" t="s">
        <v>905</v>
      </c>
      <c r="I46" s="51"/>
      <c r="J46" s="51" t="s">
        <v>899</v>
      </c>
      <c r="K46" s="52" t="s">
        <v>886</v>
      </c>
      <c r="L46" s="51" t="s">
        <v>908</v>
      </c>
      <c r="M46" s="51"/>
      <c r="N46" s="51" t="s">
        <v>899</v>
      </c>
      <c r="O46" s="52" t="s">
        <v>886</v>
      </c>
      <c r="P46" s="51" t="s">
        <v>889</v>
      </c>
    </row>
    <row r="47" spans="1:16" ht="12.75">
      <c r="A47" s="51"/>
      <c r="B47" s="51" t="s">
        <v>901</v>
      </c>
      <c r="C47" s="51" t="s">
        <v>886</v>
      </c>
      <c r="D47" s="51" t="s">
        <v>888</v>
      </c>
      <c r="E47" s="51"/>
      <c r="F47" s="51" t="s">
        <v>909</v>
      </c>
      <c r="G47" s="51" t="s">
        <v>886</v>
      </c>
      <c r="H47" s="51" t="s">
        <v>906</v>
      </c>
      <c r="I47" s="51"/>
      <c r="J47" s="51" t="s">
        <v>901</v>
      </c>
      <c r="K47" s="51" t="s">
        <v>886</v>
      </c>
      <c r="L47" s="51" t="s">
        <v>909</v>
      </c>
      <c r="M47" s="51"/>
      <c r="N47" s="51" t="s">
        <v>901</v>
      </c>
      <c r="O47" s="51" t="s">
        <v>886</v>
      </c>
      <c r="P47" s="51" t="s">
        <v>892</v>
      </c>
    </row>
    <row r="48" spans="1:16" ht="12.75">
      <c r="A48" s="51"/>
      <c r="B48" s="51" t="s">
        <v>891</v>
      </c>
      <c r="C48" s="52" t="s">
        <v>886</v>
      </c>
      <c r="D48" s="51" t="s">
        <v>903</v>
      </c>
      <c r="E48" s="51"/>
      <c r="F48" s="51" t="s">
        <v>891</v>
      </c>
      <c r="G48" s="52" t="s">
        <v>886</v>
      </c>
      <c r="H48" s="51" t="s">
        <v>898</v>
      </c>
      <c r="I48" s="51"/>
      <c r="J48" s="51" t="s">
        <v>898</v>
      </c>
      <c r="K48" s="52" t="s">
        <v>886</v>
      </c>
      <c r="L48" s="51" t="s">
        <v>900</v>
      </c>
      <c r="M48" s="51"/>
      <c r="N48" s="51" t="s">
        <v>903</v>
      </c>
      <c r="O48" s="52" t="s">
        <v>886</v>
      </c>
      <c r="P48" s="51" t="s">
        <v>895</v>
      </c>
    </row>
    <row r="49" spans="1:16" ht="12.75">
      <c r="A49" s="51"/>
      <c r="B49" s="51" t="s">
        <v>894</v>
      </c>
      <c r="C49" s="51" t="s">
        <v>886</v>
      </c>
      <c r="D49" s="51" t="s">
        <v>905</v>
      </c>
      <c r="E49" s="51"/>
      <c r="F49" s="51" t="s">
        <v>894</v>
      </c>
      <c r="G49" s="51" t="s">
        <v>886</v>
      </c>
      <c r="H49" s="51" t="s">
        <v>885</v>
      </c>
      <c r="I49" s="51"/>
      <c r="J49" s="51" t="s">
        <v>885</v>
      </c>
      <c r="K49" s="51" t="s">
        <v>886</v>
      </c>
      <c r="L49" s="51" t="s">
        <v>902</v>
      </c>
      <c r="M49" s="51"/>
      <c r="N49" s="51" t="s">
        <v>905</v>
      </c>
      <c r="O49" s="51" t="s">
        <v>886</v>
      </c>
      <c r="P49" s="51" t="s">
        <v>898</v>
      </c>
    </row>
    <row r="50" spans="1:16" ht="12.75">
      <c r="A50" s="51"/>
      <c r="B50" s="51" t="s">
        <v>897</v>
      </c>
      <c r="C50" s="52" t="s">
        <v>886</v>
      </c>
      <c r="D50" s="51" t="s">
        <v>906</v>
      </c>
      <c r="E50" s="51"/>
      <c r="F50" s="51" t="s">
        <v>897</v>
      </c>
      <c r="G50" s="52" t="s">
        <v>886</v>
      </c>
      <c r="H50" s="51" t="s">
        <v>888</v>
      </c>
      <c r="I50" s="51"/>
      <c r="J50" s="51" t="s">
        <v>888</v>
      </c>
      <c r="K50" s="52" t="s">
        <v>886</v>
      </c>
      <c r="L50" s="51" t="s">
        <v>904</v>
      </c>
      <c r="M50" s="51"/>
      <c r="N50" s="51" t="s">
        <v>906</v>
      </c>
      <c r="O50" s="52" t="s">
        <v>886</v>
      </c>
      <c r="P50" s="51" t="s">
        <v>885</v>
      </c>
    </row>
    <row r="51" spans="1:16" ht="12.75">
      <c r="A51" s="51"/>
      <c r="B51" s="51" t="s">
        <v>900</v>
      </c>
      <c r="C51" s="51" t="s">
        <v>886</v>
      </c>
      <c r="D51" s="51" t="s">
        <v>907</v>
      </c>
      <c r="E51" s="51"/>
      <c r="F51" s="51" t="s">
        <v>889</v>
      </c>
      <c r="G51" s="51" t="s">
        <v>886</v>
      </c>
      <c r="H51" s="51" t="s">
        <v>900</v>
      </c>
      <c r="I51" s="51"/>
      <c r="J51" s="51" t="s">
        <v>891</v>
      </c>
      <c r="K51" s="51" t="s">
        <v>886</v>
      </c>
      <c r="L51" s="51" t="s">
        <v>889</v>
      </c>
      <c r="M51" s="51"/>
      <c r="N51" s="51" t="s">
        <v>907</v>
      </c>
      <c r="O51" s="51" t="s">
        <v>886</v>
      </c>
      <c r="P51" s="51" t="s">
        <v>888</v>
      </c>
    </row>
    <row r="52" spans="1:16" ht="12.75">
      <c r="A52" s="51"/>
      <c r="B52" s="51" t="s">
        <v>902</v>
      </c>
      <c r="C52" s="52" t="s">
        <v>886</v>
      </c>
      <c r="D52" s="51" t="s">
        <v>908</v>
      </c>
      <c r="E52" s="51"/>
      <c r="F52" s="51" t="s">
        <v>892</v>
      </c>
      <c r="G52" s="52" t="s">
        <v>886</v>
      </c>
      <c r="H52" s="51" t="s">
        <v>902</v>
      </c>
      <c r="I52" s="51"/>
      <c r="J52" s="51" t="s">
        <v>894</v>
      </c>
      <c r="K52" s="52" t="s">
        <v>886</v>
      </c>
      <c r="L52" s="51" t="s">
        <v>892</v>
      </c>
      <c r="M52" s="51"/>
      <c r="N52" s="51" t="s">
        <v>908</v>
      </c>
      <c r="O52" s="52" t="s">
        <v>886</v>
      </c>
      <c r="P52" s="51" t="s">
        <v>891</v>
      </c>
    </row>
    <row r="53" spans="1:16" ht="12.75">
      <c r="A53" s="51"/>
      <c r="B53" s="51" t="s">
        <v>904</v>
      </c>
      <c r="C53" s="51" t="s">
        <v>886</v>
      </c>
      <c r="D53" s="51" t="s">
        <v>909</v>
      </c>
      <c r="E53" s="51"/>
      <c r="F53" s="51" t="s">
        <v>895</v>
      </c>
      <c r="G53" s="51" t="s">
        <v>886</v>
      </c>
      <c r="H53" s="51" t="s">
        <v>904</v>
      </c>
      <c r="I53" s="51"/>
      <c r="J53" s="51" t="s">
        <v>897</v>
      </c>
      <c r="K53" s="51" t="s">
        <v>886</v>
      </c>
      <c r="L53" s="51" t="s">
        <v>895</v>
      </c>
      <c r="M53" s="51"/>
      <c r="N53" s="51" t="s">
        <v>909</v>
      </c>
      <c r="O53" s="51" t="s">
        <v>886</v>
      </c>
      <c r="P53" s="51" t="s">
        <v>894</v>
      </c>
    </row>
    <row r="54" spans="1:16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2.75">
      <c r="A55" s="51">
        <v>4</v>
      </c>
      <c r="B55" s="51" t="s">
        <v>887</v>
      </c>
      <c r="C55" s="52" t="s">
        <v>886</v>
      </c>
      <c r="D55" s="51" t="s">
        <v>893</v>
      </c>
      <c r="E55" s="51">
        <v>26</v>
      </c>
      <c r="F55" s="51" t="s">
        <v>890</v>
      </c>
      <c r="G55" s="51" t="s">
        <v>886</v>
      </c>
      <c r="H55" s="51" t="s">
        <v>893</v>
      </c>
      <c r="I55" s="51">
        <v>48</v>
      </c>
      <c r="J55" s="51" t="s">
        <v>907</v>
      </c>
      <c r="K55" s="52" t="s">
        <v>886</v>
      </c>
      <c r="L55" s="51" t="s">
        <v>887</v>
      </c>
      <c r="M55" s="51">
        <v>70</v>
      </c>
      <c r="N55" s="51" t="s">
        <v>890</v>
      </c>
      <c r="O55" s="51" t="s">
        <v>886</v>
      </c>
      <c r="P55" s="51" t="s">
        <v>893</v>
      </c>
    </row>
    <row r="56" spans="1:16" ht="12.75">
      <c r="A56" s="51"/>
      <c r="B56" s="51" t="s">
        <v>896</v>
      </c>
      <c r="C56" s="51" t="s">
        <v>886</v>
      </c>
      <c r="D56" s="51" t="s">
        <v>901</v>
      </c>
      <c r="E56" s="51"/>
      <c r="F56" s="51" t="s">
        <v>899</v>
      </c>
      <c r="G56" s="51" t="s">
        <v>886</v>
      </c>
      <c r="H56" s="51" t="s">
        <v>901</v>
      </c>
      <c r="I56" s="51"/>
      <c r="J56" s="51" t="s">
        <v>908</v>
      </c>
      <c r="K56" s="51" t="s">
        <v>886</v>
      </c>
      <c r="L56" s="51" t="s">
        <v>890</v>
      </c>
      <c r="M56" s="51"/>
      <c r="N56" s="51" t="s">
        <v>899</v>
      </c>
      <c r="O56" s="51" t="s">
        <v>886</v>
      </c>
      <c r="P56" s="51" t="s">
        <v>901</v>
      </c>
    </row>
    <row r="57" spans="1:16" ht="12.75">
      <c r="A57" s="51"/>
      <c r="B57" s="51" t="s">
        <v>903</v>
      </c>
      <c r="C57" s="52" t="s">
        <v>886</v>
      </c>
      <c r="D57" s="51" t="s">
        <v>906</v>
      </c>
      <c r="E57" s="51"/>
      <c r="F57" s="51" t="s">
        <v>905</v>
      </c>
      <c r="G57" s="51" t="s">
        <v>886</v>
      </c>
      <c r="H57" s="51" t="s">
        <v>906</v>
      </c>
      <c r="I57" s="51"/>
      <c r="J57" s="51" t="s">
        <v>909</v>
      </c>
      <c r="K57" s="52" t="s">
        <v>886</v>
      </c>
      <c r="L57" s="51" t="s">
        <v>893</v>
      </c>
      <c r="M57" s="51"/>
      <c r="N57" s="51" t="s">
        <v>905</v>
      </c>
      <c r="O57" s="51" t="s">
        <v>886</v>
      </c>
      <c r="P57" s="51" t="s">
        <v>906</v>
      </c>
    </row>
    <row r="58" spans="1:16" ht="12.75">
      <c r="A58" s="51"/>
      <c r="B58" s="51" t="s">
        <v>907</v>
      </c>
      <c r="C58" s="51" t="s">
        <v>886</v>
      </c>
      <c r="D58" s="51" t="s">
        <v>909</v>
      </c>
      <c r="E58" s="51"/>
      <c r="F58" s="51" t="s">
        <v>908</v>
      </c>
      <c r="G58" s="51" t="s">
        <v>886</v>
      </c>
      <c r="H58" s="51" t="s">
        <v>909</v>
      </c>
      <c r="I58" s="51"/>
      <c r="J58" s="51" t="s">
        <v>903</v>
      </c>
      <c r="K58" s="51" t="s">
        <v>886</v>
      </c>
      <c r="L58" s="51" t="s">
        <v>896</v>
      </c>
      <c r="M58" s="51"/>
      <c r="N58" s="51" t="s">
        <v>908</v>
      </c>
      <c r="O58" s="51" t="s">
        <v>886</v>
      </c>
      <c r="P58" s="51" t="s">
        <v>909</v>
      </c>
    </row>
    <row r="59" spans="1:16" ht="12.75">
      <c r="A59" s="51"/>
      <c r="B59" s="51" t="s">
        <v>898</v>
      </c>
      <c r="C59" s="52" t="s">
        <v>886</v>
      </c>
      <c r="D59" s="51" t="s">
        <v>888</v>
      </c>
      <c r="E59" s="51"/>
      <c r="F59" s="51" t="s">
        <v>885</v>
      </c>
      <c r="G59" s="51" t="s">
        <v>886</v>
      </c>
      <c r="H59" s="51" t="s">
        <v>888</v>
      </c>
      <c r="I59" s="51"/>
      <c r="J59" s="51" t="s">
        <v>905</v>
      </c>
      <c r="K59" s="52" t="s">
        <v>886</v>
      </c>
      <c r="L59" s="51" t="s">
        <v>899</v>
      </c>
      <c r="M59" s="51"/>
      <c r="N59" s="51" t="s">
        <v>885</v>
      </c>
      <c r="O59" s="51" t="s">
        <v>886</v>
      </c>
      <c r="P59" s="51" t="s">
        <v>888</v>
      </c>
    </row>
    <row r="60" spans="1:16" ht="12.75">
      <c r="A60" s="51"/>
      <c r="B60" s="51" t="s">
        <v>891</v>
      </c>
      <c r="C60" s="51" t="s">
        <v>886</v>
      </c>
      <c r="D60" s="51" t="s">
        <v>897</v>
      </c>
      <c r="E60" s="51"/>
      <c r="F60" s="51" t="s">
        <v>894</v>
      </c>
      <c r="G60" s="51" t="s">
        <v>886</v>
      </c>
      <c r="H60" s="51" t="s">
        <v>897</v>
      </c>
      <c r="I60" s="51"/>
      <c r="J60" s="51" t="s">
        <v>906</v>
      </c>
      <c r="K60" s="51" t="s">
        <v>886</v>
      </c>
      <c r="L60" s="51" t="s">
        <v>901</v>
      </c>
      <c r="M60" s="51"/>
      <c r="N60" s="51" t="s">
        <v>894</v>
      </c>
      <c r="O60" s="51" t="s">
        <v>886</v>
      </c>
      <c r="P60" s="51" t="s">
        <v>897</v>
      </c>
    </row>
    <row r="61" spans="1:16" ht="12.75">
      <c r="A61" s="51"/>
      <c r="B61" s="51" t="s">
        <v>900</v>
      </c>
      <c r="C61" s="52" t="s">
        <v>886</v>
      </c>
      <c r="D61" s="51" t="s">
        <v>904</v>
      </c>
      <c r="E61" s="51"/>
      <c r="F61" s="51" t="s">
        <v>902</v>
      </c>
      <c r="G61" s="51" t="s">
        <v>886</v>
      </c>
      <c r="H61" s="51" t="s">
        <v>904</v>
      </c>
      <c r="I61" s="51"/>
      <c r="J61" s="51" t="s">
        <v>889</v>
      </c>
      <c r="K61" s="52" t="s">
        <v>886</v>
      </c>
      <c r="L61" s="51" t="s">
        <v>898</v>
      </c>
      <c r="M61" s="51"/>
      <c r="N61" s="51" t="s">
        <v>902</v>
      </c>
      <c r="O61" s="51" t="s">
        <v>886</v>
      </c>
      <c r="P61" s="51" t="s">
        <v>904</v>
      </c>
    </row>
    <row r="62" spans="1:16" ht="12.75">
      <c r="A62" s="51"/>
      <c r="B62" s="51" t="s">
        <v>889</v>
      </c>
      <c r="C62" s="51" t="s">
        <v>886</v>
      </c>
      <c r="D62" s="51" t="s">
        <v>895</v>
      </c>
      <c r="E62" s="51"/>
      <c r="F62" s="51" t="s">
        <v>892</v>
      </c>
      <c r="G62" s="51" t="s">
        <v>886</v>
      </c>
      <c r="H62" s="51" t="s">
        <v>895</v>
      </c>
      <c r="I62" s="51"/>
      <c r="J62" s="51" t="s">
        <v>892</v>
      </c>
      <c r="K62" s="51" t="s">
        <v>886</v>
      </c>
      <c r="L62" s="51" t="s">
        <v>885</v>
      </c>
      <c r="M62" s="51"/>
      <c r="N62" s="51" t="s">
        <v>892</v>
      </c>
      <c r="O62" s="51" t="s">
        <v>886</v>
      </c>
      <c r="P62" s="51" t="s">
        <v>895</v>
      </c>
    </row>
    <row r="63" spans="1:16" ht="12.75">
      <c r="A63" s="51"/>
      <c r="B63" s="51"/>
      <c r="C63" s="51"/>
      <c r="D63" s="51"/>
      <c r="E63" s="51"/>
      <c r="F63" s="51"/>
      <c r="G63" s="51"/>
      <c r="H63" s="51"/>
      <c r="I63" s="51"/>
      <c r="J63" s="51" t="s">
        <v>895</v>
      </c>
      <c r="K63" s="52" t="s">
        <v>886</v>
      </c>
      <c r="L63" s="51" t="s">
        <v>888</v>
      </c>
      <c r="M63" s="51"/>
      <c r="N63" s="51"/>
      <c r="O63" s="51"/>
      <c r="P63" s="51"/>
    </row>
    <row r="64" spans="1:16" ht="12.75">
      <c r="A64" s="51">
        <v>5</v>
      </c>
      <c r="B64" s="51" t="s">
        <v>897</v>
      </c>
      <c r="C64" s="52" t="s">
        <v>886</v>
      </c>
      <c r="D64" s="51" t="s">
        <v>887</v>
      </c>
      <c r="E64" s="51">
        <v>27</v>
      </c>
      <c r="F64" s="51" t="s">
        <v>906</v>
      </c>
      <c r="G64" s="52" t="s">
        <v>886</v>
      </c>
      <c r="H64" s="51" t="s">
        <v>887</v>
      </c>
      <c r="I64" s="51"/>
      <c r="J64" s="51" t="s">
        <v>900</v>
      </c>
      <c r="K64" s="51" t="s">
        <v>886</v>
      </c>
      <c r="L64" s="51" t="s">
        <v>891</v>
      </c>
      <c r="M64" s="51">
        <v>71</v>
      </c>
      <c r="N64" s="51" t="s">
        <v>887</v>
      </c>
      <c r="O64" s="52" t="s">
        <v>886</v>
      </c>
      <c r="P64" s="51" t="s">
        <v>907</v>
      </c>
    </row>
    <row r="65" spans="1:16" ht="12.75">
      <c r="A65" s="51"/>
      <c r="B65" s="51" t="s">
        <v>900</v>
      </c>
      <c r="C65" s="51" t="s">
        <v>886</v>
      </c>
      <c r="D65" s="51" t="s">
        <v>890</v>
      </c>
      <c r="E65" s="51"/>
      <c r="F65" s="51" t="s">
        <v>907</v>
      </c>
      <c r="G65" s="51" t="s">
        <v>886</v>
      </c>
      <c r="H65" s="51" t="s">
        <v>890</v>
      </c>
      <c r="I65" s="51"/>
      <c r="J65" s="51" t="s">
        <v>902</v>
      </c>
      <c r="K65" s="52" t="s">
        <v>886</v>
      </c>
      <c r="L65" s="51" t="s">
        <v>894</v>
      </c>
      <c r="M65" s="51"/>
      <c r="N65" s="51" t="s">
        <v>890</v>
      </c>
      <c r="O65" s="51" t="s">
        <v>886</v>
      </c>
      <c r="P65" s="51" t="s">
        <v>908</v>
      </c>
    </row>
    <row r="66" spans="1:16" ht="12.75">
      <c r="A66" s="51"/>
      <c r="B66" s="51" t="s">
        <v>902</v>
      </c>
      <c r="C66" s="52" t="s">
        <v>886</v>
      </c>
      <c r="D66" s="51" t="s">
        <v>893</v>
      </c>
      <c r="E66" s="51"/>
      <c r="F66" s="51" t="s">
        <v>908</v>
      </c>
      <c r="G66" s="52" t="s">
        <v>886</v>
      </c>
      <c r="H66" s="51" t="s">
        <v>893</v>
      </c>
      <c r="I66" s="51"/>
      <c r="J66" s="51" t="s">
        <v>904</v>
      </c>
      <c r="K66" s="51" t="s">
        <v>886</v>
      </c>
      <c r="L66" s="51" t="s">
        <v>897</v>
      </c>
      <c r="M66" s="51"/>
      <c r="N66" s="51" t="s">
        <v>893</v>
      </c>
      <c r="O66" s="52" t="s">
        <v>886</v>
      </c>
      <c r="P66" s="51" t="s">
        <v>909</v>
      </c>
    </row>
    <row r="67" spans="1:16" ht="12.75">
      <c r="A67" s="51"/>
      <c r="B67" s="51" t="s">
        <v>904</v>
      </c>
      <c r="C67" s="51" t="s">
        <v>886</v>
      </c>
      <c r="D67" s="51" t="s">
        <v>896</v>
      </c>
      <c r="E67" s="51"/>
      <c r="F67" s="51" t="s">
        <v>909</v>
      </c>
      <c r="G67" s="51" t="s">
        <v>886</v>
      </c>
      <c r="H67" s="51" t="s">
        <v>896</v>
      </c>
      <c r="I67" s="51"/>
      <c r="J67" s="51"/>
      <c r="K67" s="51"/>
      <c r="L67" s="51"/>
      <c r="M67" s="51"/>
      <c r="N67" s="51" t="s">
        <v>896</v>
      </c>
      <c r="O67" s="51" t="s">
        <v>886</v>
      </c>
      <c r="P67" s="51" t="s">
        <v>903</v>
      </c>
    </row>
    <row r="68" spans="1:16" ht="12.75">
      <c r="A68" s="51"/>
      <c r="B68" s="51" t="s">
        <v>889</v>
      </c>
      <c r="C68" s="52" t="s">
        <v>886</v>
      </c>
      <c r="D68" s="51" t="s">
        <v>899</v>
      </c>
      <c r="E68" s="51"/>
      <c r="F68" s="51" t="s">
        <v>903</v>
      </c>
      <c r="G68" s="52" t="s">
        <v>886</v>
      </c>
      <c r="H68" s="51" t="s">
        <v>899</v>
      </c>
      <c r="I68" s="51">
        <v>49</v>
      </c>
      <c r="J68" s="51" t="s">
        <v>887</v>
      </c>
      <c r="K68" s="52" t="s">
        <v>886</v>
      </c>
      <c r="L68" s="51" t="s">
        <v>898</v>
      </c>
      <c r="M68" s="51"/>
      <c r="N68" s="51" t="s">
        <v>899</v>
      </c>
      <c r="O68" s="52" t="s">
        <v>886</v>
      </c>
      <c r="P68" s="51" t="s">
        <v>905</v>
      </c>
    </row>
    <row r="69" spans="1:16" ht="12.75">
      <c r="A69" s="51"/>
      <c r="B69" s="51" t="s">
        <v>892</v>
      </c>
      <c r="C69" s="51" t="s">
        <v>886</v>
      </c>
      <c r="D69" s="51" t="s">
        <v>901</v>
      </c>
      <c r="E69" s="51"/>
      <c r="F69" s="51" t="s">
        <v>905</v>
      </c>
      <c r="G69" s="51" t="s">
        <v>886</v>
      </c>
      <c r="H69" s="51" t="s">
        <v>901</v>
      </c>
      <c r="I69" s="51"/>
      <c r="J69" s="51" t="s">
        <v>890</v>
      </c>
      <c r="K69" s="51" t="s">
        <v>886</v>
      </c>
      <c r="L69" s="51" t="s">
        <v>885</v>
      </c>
      <c r="M69" s="51"/>
      <c r="N69" s="51" t="s">
        <v>901</v>
      </c>
      <c r="O69" s="51" t="s">
        <v>886</v>
      </c>
      <c r="P69" s="51" t="s">
        <v>906</v>
      </c>
    </row>
    <row r="70" spans="1:16" ht="12.75">
      <c r="A70" s="51"/>
      <c r="B70" s="51" t="s">
        <v>895</v>
      </c>
      <c r="C70" s="52" t="s">
        <v>886</v>
      </c>
      <c r="D70" s="51" t="s">
        <v>903</v>
      </c>
      <c r="E70" s="51"/>
      <c r="F70" s="51" t="s">
        <v>904</v>
      </c>
      <c r="G70" s="52" t="s">
        <v>886</v>
      </c>
      <c r="H70" s="51" t="s">
        <v>898</v>
      </c>
      <c r="I70" s="51"/>
      <c r="J70" s="51" t="s">
        <v>893</v>
      </c>
      <c r="K70" s="52" t="s">
        <v>886</v>
      </c>
      <c r="L70" s="51" t="s">
        <v>888</v>
      </c>
      <c r="M70" s="51"/>
      <c r="N70" s="51" t="s">
        <v>898</v>
      </c>
      <c r="O70" s="52" t="s">
        <v>886</v>
      </c>
      <c r="P70" s="51" t="s">
        <v>889</v>
      </c>
    </row>
    <row r="71" spans="1:16" ht="12.75">
      <c r="A71" s="51"/>
      <c r="B71" s="51" t="s">
        <v>898</v>
      </c>
      <c r="C71" s="51" t="s">
        <v>886</v>
      </c>
      <c r="D71" s="51" t="s">
        <v>905</v>
      </c>
      <c r="E71" s="51"/>
      <c r="F71" s="51" t="s">
        <v>889</v>
      </c>
      <c r="G71" s="51" t="s">
        <v>886</v>
      </c>
      <c r="H71" s="51" t="s">
        <v>885</v>
      </c>
      <c r="I71" s="51"/>
      <c r="J71" s="51" t="s">
        <v>896</v>
      </c>
      <c r="K71" s="51" t="s">
        <v>886</v>
      </c>
      <c r="L71" s="51" t="s">
        <v>891</v>
      </c>
      <c r="M71" s="51"/>
      <c r="N71" s="51" t="s">
        <v>885</v>
      </c>
      <c r="O71" s="51" t="s">
        <v>886</v>
      </c>
      <c r="P71" s="51" t="s">
        <v>892</v>
      </c>
    </row>
    <row r="72" spans="1:16" ht="12.75">
      <c r="A72" s="51"/>
      <c r="B72" s="51" t="s">
        <v>885</v>
      </c>
      <c r="C72" s="52" t="s">
        <v>886</v>
      </c>
      <c r="D72" s="51" t="s">
        <v>906</v>
      </c>
      <c r="E72" s="51"/>
      <c r="F72" s="51" t="s">
        <v>892</v>
      </c>
      <c r="G72" s="52" t="s">
        <v>886</v>
      </c>
      <c r="H72" s="51" t="s">
        <v>888</v>
      </c>
      <c r="I72" s="51"/>
      <c r="J72" s="51" t="s">
        <v>899</v>
      </c>
      <c r="K72" s="52" t="s">
        <v>886</v>
      </c>
      <c r="L72" s="51" t="s">
        <v>894</v>
      </c>
      <c r="M72" s="51"/>
      <c r="N72" s="51" t="s">
        <v>888</v>
      </c>
      <c r="O72" s="52" t="s">
        <v>886</v>
      </c>
      <c r="P72" s="51" t="s">
        <v>895</v>
      </c>
    </row>
    <row r="73" spans="1:16" ht="12.75">
      <c r="A73" s="51"/>
      <c r="B73" s="51" t="s">
        <v>888</v>
      </c>
      <c r="C73" s="51" t="s">
        <v>886</v>
      </c>
      <c r="D73" s="51" t="s">
        <v>907</v>
      </c>
      <c r="E73" s="51"/>
      <c r="F73" s="51" t="s">
        <v>895</v>
      </c>
      <c r="G73" s="51" t="s">
        <v>886</v>
      </c>
      <c r="H73" s="51" t="s">
        <v>891</v>
      </c>
      <c r="I73" s="51"/>
      <c r="J73" s="51" t="s">
        <v>901</v>
      </c>
      <c r="K73" s="51" t="s">
        <v>886</v>
      </c>
      <c r="L73" s="51" t="s">
        <v>897</v>
      </c>
      <c r="M73" s="51"/>
      <c r="N73" s="51" t="s">
        <v>891</v>
      </c>
      <c r="O73" s="51" t="s">
        <v>886</v>
      </c>
      <c r="P73" s="51" t="s">
        <v>900</v>
      </c>
    </row>
    <row r="74" spans="1:16" ht="12.75">
      <c r="A74" s="51"/>
      <c r="B74" s="51" t="s">
        <v>891</v>
      </c>
      <c r="C74" s="52" t="s">
        <v>886</v>
      </c>
      <c r="D74" s="51" t="s">
        <v>908</v>
      </c>
      <c r="E74" s="51"/>
      <c r="F74" s="51" t="s">
        <v>900</v>
      </c>
      <c r="G74" s="52" t="s">
        <v>886</v>
      </c>
      <c r="H74" s="51" t="s">
        <v>894</v>
      </c>
      <c r="I74" s="51"/>
      <c r="J74" s="51" t="s">
        <v>903</v>
      </c>
      <c r="K74" s="52" t="s">
        <v>886</v>
      </c>
      <c r="L74" s="51" t="s">
        <v>900</v>
      </c>
      <c r="M74" s="51"/>
      <c r="N74" s="51" t="s">
        <v>894</v>
      </c>
      <c r="O74" s="52" t="s">
        <v>886</v>
      </c>
      <c r="P74" s="51" t="s">
        <v>902</v>
      </c>
    </row>
    <row r="75" spans="1:16" ht="12.75">
      <c r="A75" s="51"/>
      <c r="B75" s="51" t="s">
        <v>894</v>
      </c>
      <c r="C75" s="51" t="s">
        <v>886</v>
      </c>
      <c r="D75" s="51" t="s">
        <v>909</v>
      </c>
      <c r="E75" s="51"/>
      <c r="F75" s="51" t="s">
        <v>902</v>
      </c>
      <c r="G75" s="51" t="s">
        <v>886</v>
      </c>
      <c r="H75" s="51" t="s">
        <v>897</v>
      </c>
      <c r="I75" s="51"/>
      <c r="J75" s="51" t="s">
        <v>905</v>
      </c>
      <c r="K75" s="51" t="s">
        <v>886</v>
      </c>
      <c r="L75" s="51" t="s">
        <v>902</v>
      </c>
      <c r="M75" s="51"/>
      <c r="N75" s="51" t="s">
        <v>897</v>
      </c>
      <c r="O75" s="51" t="s">
        <v>886</v>
      </c>
      <c r="P75" s="51" t="s">
        <v>904</v>
      </c>
    </row>
    <row r="76" spans="1:16" ht="12.75">
      <c r="A76" s="51"/>
      <c r="B76" s="51"/>
      <c r="C76" s="51"/>
      <c r="D76" s="51"/>
      <c r="E76" s="51"/>
      <c r="F76" s="51"/>
      <c r="G76" s="52"/>
      <c r="H76" s="51"/>
      <c r="I76" s="51"/>
      <c r="J76" s="51" t="s">
        <v>906</v>
      </c>
      <c r="K76" s="52" t="s">
        <v>886</v>
      </c>
      <c r="L76" s="51" t="s">
        <v>904</v>
      </c>
      <c r="M76" s="51"/>
      <c r="N76" s="51"/>
      <c r="O76" s="51"/>
      <c r="P76" s="51"/>
    </row>
    <row r="77" spans="1:16" ht="12.75">
      <c r="A77" s="51">
        <v>6</v>
      </c>
      <c r="B77" s="51" t="s">
        <v>887</v>
      </c>
      <c r="C77" s="52" t="s">
        <v>886</v>
      </c>
      <c r="D77" s="51" t="s">
        <v>904</v>
      </c>
      <c r="E77" s="51">
        <v>28</v>
      </c>
      <c r="F77" s="51" t="s">
        <v>900</v>
      </c>
      <c r="G77" s="52" t="s">
        <v>886</v>
      </c>
      <c r="H77" s="51" t="s">
        <v>887</v>
      </c>
      <c r="I77" s="51"/>
      <c r="J77" s="51" t="s">
        <v>907</v>
      </c>
      <c r="K77" s="51" t="s">
        <v>886</v>
      </c>
      <c r="L77" s="51" t="s">
        <v>889</v>
      </c>
      <c r="M77" s="51">
        <v>72</v>
      </c>
      <c r="N77" s="51" t="s">
        <v>887</v>
      </c>
      <c r="O77" s="52" t="s">
        <v>886</v>
      </c>
      <c r="P77" s="51" t="s">
        <v>909</v>
      </c>
    </row>
    <row r="78" spans="1:16" ht="12.75">
      <c r="A78" s="51"/>
      <c r="B78" s="51" t="s">
        <v>890</v>
      </c>
      <c r="C78" s="51" t="s">
        <v>886</v>
      </c>
      <c r="D78" s="51" t="s">
        <v>889</v>
      </c>
      <c r="E78" s="51"/>
      <c r="F78" s="51" t="s">
        <v>902</v>
      </c>
      <c r="G78" s="51" t="s">
        <v>886</v>
      </c>
      <c r="H78" s="51" t="s">
        <v>890</v>
      </c>
      <c r="I78" s="51"/>
      <c r="J78" s="51" t="s">
        <v>908</v>
      </c>
      <c r="K78" s="52" t="s">
        <v>886</v>
      </c>
      <c r="L78" s="51" t="s">
        <v>892</v>
      </c>
      <c r="M78" s="51"/>
      <c r="N78" s="51" t="s">
        <v>890</v>
      </c>
      <c r="O78" s="51" t="s">
        <v>886</v>
      </c>
      <c r="P78" s="51" t="s">
        <v>903</v>
      </c>
    </row>
    <row r="79" spans="1:16" ht="12.75">
      <c r="A79" s="51"/>
      <c r="B79" s="51" t="s">
        <v>893</v>
      </c>
      <c r="C79" s="52" t="s">
        <v>886</v>
      </c>
      <c r="D79" s="51" t="s">
        <v>892</v>
      </c>
      <c r="E79" s="51"/>
      <c r="F79" s="51" t="s">
        <v>904</v>
      </c>
      <c r="G79" s="52" t="s">
        <v>886</v>
      </c>
      <c r="H79" s="51" t="s">
        <v>893</v>
      </c>
      <c r="I79" s="51"/>
      <c r="J79" s="51" t="s">
        <v>909</v>
      </c>
      <c r="K79" s="51" t="s">
        <v>886</v>
      </c>
      <c r="L79" s="51" t="s">
        <v>895</v>
      </c>
      <c r="M79" s="51"/>
      <c r="N79" s="51" t="s">
        <v>893</v>
      </c>
      <c r="O79" s="52" t="s">
        <v>886</v>
      </c>
      <c r="P79" s="51" t="s">
        <v>905</v>
      </c>
    </row>
    <row r="80" spans="1:16" ht="12.75">
      <c r="A80" s="51"/>
      <c r="B80" s="51" t="s">
        <v>896</v>
      </c>
      <c r="C80" s="51" t="s">
        <v>886</v>
      </c>
      <c r="D80" s="51" t="s">
        <v>895</v>
      </c>
      <c r="E80" s="51"/>
      <c r="F80" s="51" t="s">
        <v>889</v>
      </c>
      <c r="G80" s="51" t="s">
        <v>886</v>
      </c>
      <c r="H80" s="51" t="s">
        <v>896</v>
      </c>
      <c r="I80" s="51"/>
      <c r="J80" s="51"/>
      <c r="K80" s="51"/>
      <c r="L80" s="51"/>
      <c r="M80" s="51"/>
      <c r="N80" s="51" t="s">
        <v>896</v>
      </c>
      <c r="O80" s="51" t="s">
        <v>886</v>
      </c>
      <c r="P80" s="51" t="s">
        <v>906</v>
      </c>
    </row>
    <row r="81" spans="1:16" ht="12.75">
      <c r="A81" s="51"/>
      <c r="B81" s="51" t="s">
        <v>899</v>
      </c>
      <c r="C81" s="52" t="s">
        <v>886</v>
      </c>
      <c r="D81" s="51" t="s">
        <v>898</v>
      </c>
      <c r="E81" s="51"/>
      <c r="F81" s="51" t="s">
        <v>892</v>
      </c>
      <c r="G81" s="52" t="s">
        <v>886</v>
      </c>
      <c r="H81" s="51" t="s">
        <v>899</v>
      </c>
      <c r="I81" s="51">
        <v>50</v>
      </c>
      <c r="J81" s="51" t="s">
        <v>891</v>
      </c>
      <c r="K81" s="52" t="s">
        <v>886</v>
      </c>
      <c r="L81" s="51" t="s">
        <v>887</v>
      </c>
      <c r="M81" s="51"/>
      <c r="N81" s="51" t="s">
        <v>899</v>
      </c>
      <c r="O81" s="52" t="s">
        <v>886</v>
      </c>
      <c r="P81" s="51" t="s">
        <v>907</v>
      </c>
    </row>
    <row r="82" spans="1:16" ht="12.75">
      <c r="A82" s="51"/>
      <c r="B82" s="51" t="s">
        <v>901</v>
      </c>
      <c r="C82" s="51" t="s">
        <v>886</v>
      </c>
      <c r="D82" s="51" t="s">
        <v>885</v>
      </c>
      <c r="E82" s="51"/>
      <c r="F82" s="51" t="s">
        <v>895</v>
      </c>
      <c r="G82" s="51" t="s">
        <v>886</v>
      </c>
      <c r="H82" s="51" t="s">
        <v>901</v>
      </c>
      <c r="I82" s="51"/>
      <c r="J82" s="51" t="s">
        <v>894</v>
      </c>
      <c r="K82" s="51" t="s">
        <v>886</v>
      </c>
      <c r="L82" s="51" t="s">
        <v>890</v>
      </c>
      <c r="M82" s="51"/>
      <c r="N82" s="51" t="s">
        <v>901</v>
      </c>
      <c r="O82" s="51" t="s">
        <v>886</v>
      </c>
      <c r="P82" s="51" t="s">
        <v>908</v>
      </c>
    </row>
    <row r="83" spans="1:16" ht="12.75">
      <c r="A83" s="51"/>
      <c r="B83" s="51" t="s">
        <v>903</v>
      </c>
      <c r="C83" s="52" t="s">
        <v>886</v>
      </c>
      <c r="D83" s="51" t="s">
        <v>888</v>
      </c>
      <c r="E83" s="51"/>
      <c r="F83" s="51" t="s">
        <v>898</v>
      </c>
      <c r="G83" s="52" t="s">
        <v>886</v>
      </c>
      <c r="H83" s="51" t="s">
        <v>903</v>
      </c>
      <c r="I83" s="51"/>
      <c r="J83" s="51" t="s">
        <v>897</v>
      </c>
      <c r="K83" s="52" t="s">
        <v>886</v>
      </c>
      <c r="L83" s="51" t="s">
        <v>893</v>
      </c>
      <c r="M83" s="51"/>
      <c r="N83" s="51" t="s">
        <v>898</v>
      </c>
      <c r="O83" s="52" t="s">
        <v>886</v>
      </c>
      <c r="P83" s="51" t="s">
        <v>895</v>
      </c>
    </row>
    <row r="84" spans="1:16" ht="12.75">
      <c r="A84" s="51"/>
      <c r="B84" s="51" t="s">
        <v>905</v>
      </c>
      <c r="C84" s="51" t="s">
        <v>886</v>
      </c>
      <c r="D84" s="51" t="s">
        <v>891</v>
      </c>
      <c r="E84" s="51"/>
      <c r="F84" s="51" t="s">
        <v>885</v>
      </c>
      <c r="G84" s="51" t="s">
        <v>886</v>
      </c>
      <c r="H84" s="51" t="s">
        <v>905</v>
      </c>
      <c r="I84" s="51"/>
      <c r="J84" s="51" t="s">
        <v>900</v>
      </c>
      <c r="K84" s="51" t="s">
        <v>886</v>
      </c>
      <c r="L84" s="51" t="s">
        <v>896</v>
      </c>
      <c r="M84" s="51"/>
      <c r="N84" s="51" t="s">
        <v>885</v>
      </c>
      <c r="O84" s="51" t="s">
        <v>886</v>
      </c>
      <c r="P84" s="51" t="s">
        <v>900</v>
      </c>
    </row>
    <row r="85" spans="1:16" ht="12.75">
      <c r="A85" s="51"/>
      <c r="B85" s="51" t="s">
        <v>906</v>
      </c>
      <c r="C85" s="52" t="s">
        <v>886</v>
      </c>
      <c r="D85" s="51" t="s">
        <v>894</v>
      </c>
      <c r="E85" s="51"/>
      <c r="F85" s="51" t="s">
        <v>888</v>
      </c>
      <c r="G85" s="52" t="s">
        <v>886</v>
      </c>
      <c r="H85" s="51" t="s">
        <v>906</v>
      </c>
      <c r="I85" s="51"/>
      <c r="J85" s="51" t="s">
        <v>902</v>
      </c>
      <c r="K85" s="52" t="s">
        <v>886</v>
      </c>
      <c r="L85" s="51" t="s">
        <v>899</v>
      </c>
      <c r="M85" s="51"/>
      <c r="N85" s="51" t="s">
        <v>888</v>
      </c>
      <c r="O85" s="52" t="s">
        <v>886</v>
      </c>
      <c r="P85" s="51" t="s">
        <v>902</v>
      </c>
    </row>
    <row r="86" spans="1:16" ht="12.75">
      <c r="A86" s="51"/>
      <c r="B86" s="51" t="s">
        <v>907</v>
      </c>
      <c r="C86" s="51" t="s">
        <v>886</v>
      </c>
      <c r="D86" s="51" t="s">
        <v>897</v>
      </c>
      <c r="E86" s="51"/>
      <c r="F86" s="51" t="s">
        <v>891</v>
      </c>
      <c r="G86" s="51" t="s">
        <v>886</v>
      </c>
      <c r="H86" s="51" t="s">
        <v>907</v>
      </c>
      <c r="I86" s="51"/>
      <c r="J86" s="51" t="s">
        <v>904</v>
      </c>
      <c r="K86" s="51" t="s">
        <v>886</v>
      </c>
      <c r="L86" s="51" t="s">
        <v>901</v>
      </c>
      <c r="M86" s="51"/>
      <c r="N86" s="51" t="s">
        <v>891</v>
      </c>
      <c r="O86" s="51" t="s">
        <v>886</v>
      </c>
      <c r="P86" s="51" t="s">
        <v>904</v>
      </c>
    </row>
    <row r="87" spans="1:16" ht="12.75">
      <c r="A87" s="51"/>
      <c r="B87" s="51" t="s">
        <v>908</v>
      </c>
      <c r="C87" s="52" t="s">
        <v>886</v>
      </c>
      <c r="D87" s="51" t="s">
        <v>900</v>
      </c>
      <c r="E87" s="51"/>
      <c r="F87" s="51" t="s">
        <v>894</v>
      </c>
      <c r="G87" s="52" t="s">
        <v>886</v>
      </c>
      <c r="H87" s="51" t="s">
        <v>908</v>
      </c>
      <c r="I87" s="51"/>
      <c r="J87" s="51" t="s">
        <v>889</v>
      </c>
      <c r="K87" s="52" t="s">
        <v>886</v>
      </c>
      <c r="L87" s="51" t="s">
        <v>903</v>
      </c>
      <c r="M87" s="51"/>
      <c r="N87" s="51" t="s">
        <v>894</v>
      </c>
      <c r="O87" s="52" t="s">
        <v>886</v>
      </c>
      <c r="P87" s="51" t="s">
        <v>889</v>
      </c>
    </row>
    <row r="88" spans="1:16" ht="12.75">
      <c r="A88" s="51"/>
      <c r="B88" s="51" t="s">
        <v>909</v>
      </c>
      <c r="C88" s="51" t="s">
        <v>886</v>
      </c>
      <c r="D88" s="51" t="s">
        <v>902</v>
      </c>
      <c r="E88" s="51"/>
      <c r="F88" s="51" t="s">
        <v>897</v>
      </c>
      <c r="G88" s="51" t="s">
        <v>886</v>
      </c>
      <c r="H88" s="51" t="s">
        <v>909</v>
      </c>
      <c r="I88" s="51"/>
      <c r="J88" s="51" t="s">
        <v>892</v>
      </c>
      <c r="K88" s="51" t="s">
        <v>886</v>
      </c>
      <c r="L88" s="51" t="s">
        <v>905</v>
      </c>
      <c r="M88" s="51"/>
      <c r="N88" s="51" t="s">
        <v>897</v>
      </c>
      <c r="O88" s="51" t="s">
        <v>886</v>
      </c>
      <c r="P88" s="51" t="s">
        <v>892</v>
      </c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 t="s">
        <v>895</v>
      </c>
      <c r="K89" s="52" t="s">
        <v>886</v>
      </c>
      <c r="L89" s="51" t="s">
        <v>906</v>
      </c>
      <c r="M89" s="51"/>
      <c r="N89" s="51"/>
      <c r="O89" s="51"/>
      <c r="P89" s="51"/>
    </row>
    <row r="90" spans="1:16" ht="12.75">
      <c r="A90" s="51">
        <v>7</v>
      </c>
      <c r="B90" s="51" t="s">
        <v>887</v>
      </c>
      <c r="C90" s="52" t="s">
        <v>886</v>
      </c>
      <c r="D90" s="51" t="s">
        <v>901</v>
      </c>
      <c r="E90" s="51">
        <v>29</v>
      </c>
      <c r="F90" s="51" t="s">
        <v>893</v>
      </c>
      <c r="G90" s="52" t="s">
        <v>886</v>
      </c>
      <c r="H90" s="51" t="s">
        <v>887</v>
      </c>
      <c r="I90" s="51"/>
      <c r="J90" s="51" t="s">
        <v>898</v>
      </c>
      <c r="K90" s="51" t="s">
        <v>886</v>
      </c>
      <c r="L90" s="51" t="s">
        <v>907</v>
      </c>
      <c r="M90" s="51">
        <v>73</v>
      </c>
      <c r="N90" s="51" t="s">
        <v>887</v>
      </c>
      <c r="O90" s="52" t="s">
        <v>886</v>
      </c>
      <c r="P90" s="51" t="s">
        <v>890</v>
      </c>
    </row>
    <row r="91" spans="1:16" ht="12.75">
      <c r="A91" s="51"/>
      <c r="B91" s="51" t="s">
        <v>890</v>
      </c>
      <c r="C91" s="51" t="s">
        <v>886</v>
      </c>
      <c r="D91" s="51" t="s">
        <v>896</v>
      </c>
      <c r="E91" s="51"/>
      <c r="F91" s="51" t="s">
        <v>901</v>
      </c>
      <c r="G91" s="51" t="s">
        <v>886</v>
      </c>
      <c r="H91" s="51" t="s">
        <v>896</v>
      </c>
      <c r="I91" s="51"/>
      <c r="J91" s="51" t="s">
        <v>885</v>
      </c>
      <c r="K91" s="52" t="s">
        <v>886</v>
      </c>
      <c r="L91" s="51" t="s">
        <v>908</v>
      </c>
      <c r="M91" s="51"/>
      <c r="N91" s="51" t="s">
        <v>896</v>
      </c>
      <c r="O91" s="51" t="s">
        <v>886</v>
      </c>
      <c r="P91" s="51" t="s">
        <v>899</v>
      </c>
    </row>
    <row r="92" spans="1:16" ht="12.75">
      <c r="A92" s="51"/>
      <c r="B92" s="51" t="s">
        <v>893</v>
      </c>
      <c r="C92" s="52" t="s">
        <v>886</v>
      </c>
      <c r="D92" s="51" t="s">
        <v>899</v>
      </c>
      <c r="E92" s="51"/>
      <c r="F92" s="51" t="s">
        <v>906</v>
      </c>
      <c r="G92" s="52" t="s">
        <v>886</v>
      </c>
      <c r="H92" s="51" t="s">
        <v>903</v>
      </c>
      <c r="I92" s="51"/>
      <c r="J92" s="51" t="s">
        <v>888</v>
      </c>
      <c r="K92" s="51" t="s">
        <v>886</v>
      </c>
      <c r="L92" s="51" t="s">
        <v>909</v>
      </c>
      <c r="M92" s="51"/>
      <c r="N92" s="51" t="s">
        <v>903</v>
      </c>
      <c r="O92" s="52" t="s">
        <v>886</v>
      </c>
      <c r="P92" s="51" t="s">
        <v>905</v>
      </c>
    </row>
    <row r="93" spans="1:16" ht="12.75">
      <c r="A93" s="51"/>
      <c r="B93" s="51" t="s">
        <v>903</v>
      </c>
      <c r="C93" s="51" t="s">
        <v>886</v>
      </c>
      <c r="D93" s="51" t="s">
        <v>909</v>
      </c>
      <c r="E93" s="51"/>
      <c r="F93" s="51" t="s">
        <v>909</v>
      </c>
      <c r="G93" s="51" t="s">
        <v>886</v>
      </c>
      <c r="H93" s="51" t="s">
        <v>907</v>
      </c>
      <c r="I93" s="51"/>
      <c r="J93" s="51"/>
      <c r="K93" s="51"/>
      <c r="L93" s="51"/>
      <c r="M93" s="51"/>
      <c r="N93" s="51" t="s">
        <v>907</v>
      </c>
      <c r="O93" s="51" t="s">
        <v>886</v>
      </c>
      <c r="P93" s="51" t="s">
        <v>908</v>
      </c>
    </row>
    <row r="94" spans="1:16" ht="12.75">
      <c r="A94" s="51"/>
      <c r="B94" s="51" t="s">
        <v>905</v>
      </c>
      <c r="C94" s="52" t="s">
        <v>886</v>
      </c>
      <c r="D94" s="51" t="s">
        <v>907</v>
      </c>
      <c r="E94" s="51"/>
      <c r="F94" s="51" t="s">
        <v>888</v>
      </c>
      <c r="G94" s="52" t="s">
        <v>886</v>
      </c>
      <c r="H94" s="51" t="s">
        <v>898</v>
      </c>
      <c r="I94" s="51">
        <v>51</v>
      </c>
      <c r="J94" s="51" t="s">
        <v>890</v>
      </c>
      <c r="K94" s="52" t="s">
        <v>886</v>
      </c>
      <c r="L94" s="51" t="s">
        <v>887</v>
      </c>
      <c r="M94" s="51"/>
      <c r="N94" s="51" t="s">
        <v>898</v>
      </c>
      <c r="O94" s="52" t="s">
        <v>886</v>
      </c>
      <c r="P94" s="51" t="s">
        <v>885</v>
      </c>
    </row>
    <row r="95" spans="1:16" ht="12.75">
      <c r="A95" s="51"/>
      <c r="B95" s="51" t="s">
        <v>906</v>
      </c>
      <c r="C95" s="51" t="s">
        <v>886</v>
      </c>
      <c r="D95" s="51" t="s">
        <v>908</v>
      </c>
      <c r="E95" s="51"/>
      <c r="F95" s="51" t="s">
        <v>897</v>
      </c>
      <c r="G95" s="51" t="s">
        <v>886</v>
      </c>
      <c r="H95" s="51" t="s">
        <v>891</v>
      </c>
      <c r="I95" s="51"/>
      <c r="J95" s="51" t="s">
        <v>899</v>
      </c>
      <c r="K95" s="51" t="s">
        <v>886</v>
      </c>
      <c r="L95" s="51" t="s">
        <v>896</v>
      </c>
      <c r="M95" s="51"/>
      <c r="N95" s="51" t="s">
        <v>891</v>
      </c>
      <c r="O95" s="51" t="s">
        <v>886</v>
      </c>
      <c r="P95" s="51" t="s">
        <v>894</v>
      </c>
    </row>
    <row r="96" spans="1:16" ht="12.75">
      <c r="A96" s="51"/>
      <c r="B96" s="51" t="s">
        <v>898</v>
      </c>
      <c r="C96" s="52" t="s">
        <v>886</v>
      </c>
      <c r="D96" s="51" t="s">
        <v>897</v>
      </c>
      <c r="E96" s="51"/>
      <c r="F96" s="51" t="s">
        <v>904</v>
      </c>
      <c r="G96" s="52" t="s">
        <v>886</v>
      </c>
      <c r="H96" s="51" t="s">
        <v>900</v>
      </c>
      <c r="I96" s="51"/>
      <c r="J96" s="51" t="s">
        <v>905</v>
      </c>
      <c r="K96" s="52" t="s">
        <v>886</v>
      </c>
      <c r="L96" s="51" t="s">
        <v>903</v>
      </c>
      <c r="M96" s="51"/>
      <c r="N96" s="51" t="s">
        <v>900</v>
      </c>
      <c r="O96" s="52" t="s">
        <v>886</v>
      </c>
      <c r="P96" s="51" t="s">
        <v>902</v>
      </c>
    </row>
    <row r="97" spans="1:16" ht="12.75">
      <c r="A97" s="51"/>
      <c r="B97" s="51" t="s">
        <v>885</v>
      </c>
      <c r="C97" s="51" t="s">
        <v>886</v>
      </c>
      <c r="D97" s="51" t="s">
        <v>891</v>
      </c>
      <c r="E97" s="51"/>
      <c r="F97" s="51" t="s">
        <v>895</v>
      </c>
      <c r="G97" s="51" t="s">
        <v>886</v>
      </c>
      <c r="H97" s="51" t="s">
        <v>889</v>
      </c>
      <c r="I97" s="51"/>
      <c r="J97" s="51" t="s">
        <v>908</v>
      </c>
      <c r="K97" s="51" t="s">
        <v>886</v>
      </c>
      <c r="L97" s="51" t="s">
        <v>907</v>
      </c>
      <c r="M97" s="51"/>
      <c r="N97" s="51" t="s">
        <v>892</v>
      </c>
      <c r="O97" s="51" t="s">
        <v>886</v>
      </c>
      <c r="P97" s="51" t="s">
        <v>889</v>
      </c>
    </row>
    <row r="98" spans="1:16" ht="12.75">
      <c r="A98" s="51"/>
      <c r="B98" s="51" t="s">
        <v>888</v>
      </c>
      <c r="C98" s="52" t="s">
        <v>886</v>
      </c>
      <c r="D98" s="51" t="s">
        <v>894</v>
      </c>
      <c r="E98" s="51"/>
      <c r="F98" s="51"/>
      <c r="G98" s="51"/>
      <c r="H98" s="51"/>
      <c r="I98" s="51"/>
      <c r="J98" s="51" t="s">
        <v>885</v>
      </c>
      <c r="K98" s="52" t="s">
        <v>886</v>
      </c>
      <c r="L98" s="51" t="s">
        <v>898</v>
      </c>
      <c r="M98" s="51"/>
      <c r="N98" s="51"/>
      <c r="O98" s="51"/>
      <c r="P98" s="51"/>
    </row>
    <row r="99" spans="1:16" ht="12.75">
      <c r="A99" s="51"/>
      <c r="B99" s="51" t="s">
        <v>900</v>
      </c>
      <c r="C99" s="51" t="s">
        <v>886</v>
      </c>
      <c r="D99" s="51" t="s">
        <v>895</v>
      </c>
      <c r="E99" s="51">
        <v>30</v>
      </c>
      <c r="F99" s="51" t="s">
        <v>887</v>
      </c>
      <c r="G99" s="52" t="s">
        <v>886</v>
      </c>
      <c r="H99" s="51" t="s">
        <v>889</v>
      </c>
      <c r="I99" s="51"/>
      <c r="J99" s="51" t="s">
        <v>894</v>
      </c>
      <c r="K99" s="51" t="s">
        <v>886</v>
      </c>
      <c r="L99" s="51" t="s">
        <v>891</v>
      </c>
      <c r="M99" s="51">
        <v>74</v>
      </c>
      <c r="N99" s="51" t="s">
        <v>887</v>
      </c>
      <c r="O99" s="52" t="s">
        <v>886</v>
      </c>
      <c r="P99" s="51" t="s">
        <v>905</v>
      </c>
    </row>
    <row r="100" spans="1:16" ht="12.75">
      <c r="A100" s="51"/>
      <c r="B100" s="51" t="s">
        <v>902</v>
      </c>
      <c r="C100" s="52" t="s">
        <v>886</v>
      </c>
      <c r="D100" s="51" t="s">
        <v>889</v>
      </c>
      <c r="E100" s="51"/>
      <c r="F100" s="51" t="s">
        <v>890</v>
      </c>
      <c r="G100" s="51" t="s">
        <v>886</v>
      </c>
      <c r="H100" s="51" t="s">
        <v>892</v>
      </c>
      <c r="I100" s="51"/>
      <c r="J100" s="51" t="s">
        <v>902</v>
      </c>
      <c r="K100" s="52" t="s">
        <v>886</v>
      </c>
      <c r="L100" s="51" t="s">
        <v>900</v>
      </c>
      <c r="M100" s="51"/>
      <c r="N100" s="51" t="s">
        <v>890</v>
      </c>
      <c r="O100" s="51" t="s">
        <v>886</v>
      </c>
      <c r="P100" s="51" t="s">
        <v>906</v>
      </c>
    </row>
    <row r="101" spans="1:16" ht="12.75">
      <c r="A101" s="51"/>
      <c r="B101" s="51" t="s">
        <v>904</v>
      </c>
      <c r="C101" s="51" t="s">
        <v>886</v>
      </c>
      <c r="D101" s="51" t="s">
        <v>892</v>
      </c>
      <c r="E101" s="51"/>
      <c r="F101" s="51" t="s">
        <v>893</v>
      </c>
      <c r="G101" s="52" t="s">
        <v>886</v>
      </c>
      <c r="H101" s="51" t="s">
        <v>895</v>
      </c>
      <c r="I101" s="51"/>
      <c r="J101" s="51" t="s">
        <v>889</v>
      </c>
      <c r="K101" s="51" t="s">
        <v>886</v>
      </c>
      <c r="L101" s="51" t="s">
        <v>892</v>
      </c>
      <c r="M101" s="51"/>
      <c r="N101" s="51" t="s">
        <v>893</v>
      </c>
      <c r="O101" s="52" t="s">
        <v>886</v>
      </c>
      <c r="P101" s="51" t="s">
        <v>907</v>
      </c>
    </row>
    <row r="102" spans="1:16" ht="12.75">
      <c r="A102" s="51"/>
      <c r="B102" s="51"/>
      <c r="C102" s="51"/>
      <c r="D102" s="51"/>
      <c r="E102" s="51"/>
      <c r="F102" s="51" t="s">
        <v>898</v>
      </c>
      <c r="G102" s="51" t="s">
        <v>886</v>
      </c>
      <c r="H102" s="51" t="s">
        <v>896</v>
      </c>
      <c r="I102" s="51"/>
      <c r="J102" s="51"/>
      <c r="K102" s="51"/>
      <c r="L102" s="51"/>
      <c r="M102" s="51"/>
      <c r="N102" s="51" t="s">
        <v>896</v>
      </c>
      <c r="O102" s="51" t="s">
        <v>886</v>
      </c>
      <c r="P102" s="51" t="s">
        <v>908</v>
      </c>
    </row>
    <row r="103" spans="1:16" ht="12.75">
      <c r="A103" s="51">
        <v>8</v>
      </c>
      <c r="B103" s="51" t="s">
        <v>887</v>
      </c>
      <c r="C103" s="52" t="s">
        <v>886</v>
      </c>
      <c r="D103" s="51" t="s">
        <v>894</v>
      </c>
      <c r="E103" s="51"/>
      <c r="F103" s="51" t="s">
        <v>885</v>
      </c>
      <c r="G103" s="52" t="s">
        <v>886</v>
      </c>
      <c r="H103" s="51" t="s">
        <v>899</v>
      </c>
      <c r="I103" s="51">
        <v>52</v>
      </c>
      <c r="J103" s="51" t="s">
        <v>887</v>
      </c>
      <c r="K103" s="52" t="s">
        <v>886</v>
      </c>
      <c r="L103" s="51" t="s">
        <v>888</v>
      </c>
      <c r="M103" s="51"/>
      <c r="N103" s="51" t="s">
        <v>899</v>
      </c>
      <c r="O103" s="52" t="s">
        <v>886</v>
      </c>
      <c r="P103" s="51" t="s">
        <v>909</v>
      </c>
    </row>
    <row r="104" spans="1:16" ht="12.75">
      <c r="A104" s="51"/>
      <c r="B104" s="51" t="s">
        <v>890</v>
      </c>
      <c r="C104" s="51" t="s">
        <v>886</v>
      </c>
      <c r="D104" s="51" t="s">
        <v>897</v>
      </c>
      <c r="E104" s="51"/>
      <c r="F104" s="51" t="s">
        <v>888</v>
      </c>
      <c r="G104" s="51" t="s">
        <v>886</v>
      </c>
      <c r="H104" s="51" t="s">
        <v>901</v>
      </c>
      <c r="I104" s="51"/>
      <c r="J104" s="51" t="s">
        <v>890</v>
      </c>
      <c r="K104" s="51" t="s">
        <v>886</v>
      </c>
      <c r="L104" s="51" t="s">
        <v>891</v>
      </c>
      <c r="M104" s="51"/>
      <c r="N104" s="51" t="s">
        <v>901</v>
      </c>
      <c r="O104" s="51" t="s">
        <v>886</v>
      </c>
      <c r="P104" s="51" t="s">
        <v>903</v>
      </c>
    </row>
    <row r="105" spans="1:16" ht="12.75">
      <c r="A105" s="51"/>
      <c r="B105" s="51" t="s">
        <v>893</v>
      </c>
      <c r="C105" s="52" t="s">
        <v>886</v>
      </c>
      <c r="D105" s="51" t="s">
        <v>900</v>
      </c>
      <c r="E105" s="51"/>
      <c r="F105" s="51" t="s">
        <v>903</v>
      </c>
      <c r="G105" s="52" t="s">
        <v>886</v>
      </c>
      <c r="H105" s="51" t="s">
        <v>891</v>
      </c>
      <c r="I105" s="51"/>
      <c r="J105" s="51" t="s">
        <v>893</v>
      </c>
      <c r="K105" s="52" t="s">
        <v>886</v>
      </c>
      <c r="L105" s="51" t="s">
        <v>894</v>
      </c>
      <c r="M105" s="51"/>
      <c r="N105" s="51" t="s">
        <v>898</v>
      </c>
      <c r="O105" s="52" t="s">
        <v>886</v>
      </c>
      <c r="P105" s="51" t="s">
        <v>902</v>
      </c>
    </row>
    <row r="106" spans="1:16" ht="12.75">
      <c r="A106" s="51"/>
      <c r="B106" s="51" t="s">
        <v>896</v>
      </c>
      <c r="C106" s="51" t="s">
        <v>886</v>
      </c>
      <c r="D106" s="51" t="s">
        <v>902</v>
      </c>
      <c r="E106" s="51"/>
      <c r="F106" s="51" t="s">
        <v>905</v>
      </c>
      <c r="G106" s="51" t="s">
        <v>886</v>
      </c>
      <c r="H106" s="51" t="s">
        <v>894</v>
      </c>
      <c r="I106" s="51"/>
      <c r="J106" s="51" t="s">
        <v>896</v>
      </c>
      <c r="K106" s="51" t="s">
        <v>886</v>
      </c>
      <c r="L106" s="51" t="s">
        <v>897</v>
      </c>
      <c r="M106" s="51"/>
      <c r="N106" s="51" t="s">
        <v>885</v>
      </c>
      <c r="O106" s="51" t="s">
        <v>886</v>
      </c>
      <c r="P106" s="51" t="s">
        <v>904</v>
      </c>
    </row>
    <row r="107" spans="1:16" ht="12.75">
      <c r="A107" s="51"/>
      <c r="B107" s="51" t="s">
        <v>899</v>
      </c>
      <c r="C107" s="52" t="s">
        <v>886</v>
      </c>
      <c r="D107" s="51" t="s">
        <v>904</v>
      </c>
      <c r="E107" s="51"/>
      <c r="F107" s="51" t="s">
        <v>906</v>
      </c>
      <c r="G107" s="52" t="s">
        <v>886</v>
      </c>
      <c r="H107" s="51" t="s">
        <v>897</v>
      </c>
      <c r="I107" s="51"/>
      <c r="J107" s="51" t="s">
        <v>899</v>
      </c>
      <c r="K107" s="52" t="s">
        <v>886</v>
      </c>
      <c r="L107" s="51" t="s">
        <v>900</v>
      </c>
      <c r="M107" s="51"/>
      <c r="N107" s="51" t="s">
        <v>888</v>
      </c>
      <c r="O107" s="52" t="s">
        <v>886</v>
      </c>
      <c r="P107" s="51" t="s">
        <v>889</v>
      </c>
    </row>
    <row r="108" spans="1:16" ht="12.75">
      <c r="A108" s="51"/>
      <c r="B108" s="51" t="s">
        <v>901</v>
      </c>
      <c r="C108" s="51" t="s">
        <v>886</v>
      </c>
      <c r="D108" s="51" t="s">
        <v>889</v>
      </c>
      <c r="E108" s="51"/>
      <c r="F108" s="51" t="s">
        <v>900</v>
      </c>
      <c r="G108" s="51" t="s">
        <v>886</v>
      </c>
      <c r="H108" s="51" t="s">
        <v>907</v>
      </c>
      <c r="I108" s="51"/>
      <c r="J108" s="51" t="s">
        <v>901</v>
      </c>
      <c r="K108" s="51" t="s">
        <v>886</v>
      </c>
      <c r="L108" s="51" t="s">
        <v>902</v>
      </c>
      <c r="M108" s="51"/>
      <c r="N108" s="51" t="s">
        <v>891</v>
      </c>
      <c r="O108" s="51" t="s">
        <v>886</v>
      </c>
      <c r="P108" s="51" t="s">
        <v>892</v>
      </c>
    </row>
    <row r="109" spans="1:16" ht="12.75">
      <c r="A109" s="51"/>
      <c r="B109" s="51" t="s">
        <v>903</v>
      </c>
      <c r="C109" s="52" t="s">
        <v>886</v>
      </c>
      <c r="D109" s="51" t="s">
        <v>892</v>
      </c>
      <c r="E109" s="51"/>
      <c r="F109" s="51" t="s">
        <v>902</v>
      </c>
      <c r="G109" s="52" t="s">
        <v>886</v>
      </c>
      <c r="H109" s="51" t="s">
        <v>908</v>
      </c>
      <c r="I109" s="51"/>
      <c r="J109" s="51" t="s">
        <v>903</v>
      </c>
      <c r="K109" s="52" t="s">
        <v>886</v>
      </c>
      <c r="L109" s="51" t="s">
        <v>904</v>
      </c>
      <c r="M109" s="51"/>
      <c r="N109" s="51" t="s">
        <v>894</v>
      </c>
      <c r="O109" s="52" t="s">
        <v>886</v>
      </c>
      <c r="P109" s="51" t="s">
        <v>895</v>
      </c>
    </row>
    <row r="110" spans="1:16" ht="12.75">
      <c r="A110" s="51"/>
      <c r="B110" s="51" t="s">
        <v>905</v>
      </c>
      <c r="C110" s="51" t="s">
        <v>886</v>
      </c>
      <c r="D110" s="51" t="s">
        <v>895</v>
      </c>
      <c r="E110" s="51"/>
      <c r="F110" s="51" t="s">
        <v>904</v>
      </c>
      <c r="G110" s="51" t="s">
        <v>886</v>
      </c>
      <c r="H110" s="51" t="s">
        <v>909</v>
      </c>
      <c r="I110" s="51"/>
      <c r="J110" s="51" t="s">
        <v>905</v>
      </c>
      <c r="K110" s="51" t="s">
        <v>886</v>
      </c>
      <c r="L110" s="51" t="s">
        <v>889</v>
      </c>
      <c r="M110" s="51"/>
      <c r="N110" s="51" t="s">
        <v>897</v>
      </c>
      <c r="O110" s="51" t="s">
        <v>886</v>
      </c>
      <c r="P110" s="51" t="s">
        <v>900</v>
      </c>
    </row>
    <row r="111" spans="1:16" ht="12.75">
      <c r="A111" s="51"/>
      <c r="B111" s="51" t="s">
        <v>906</v>
      </c>
      <c r="C111" s="52" t="s">
        <v>886</v>
      </c>
      <c r="D111" s="51" t="s">
        <v>898</v>
      </c>
      <c r="E111" s="51"/>
      <c r="F111" s="51"/>
      <c r="G111" s="51"/>
      <c r="H111" s="51"/>
      <c r="I111" s="51"/>
      <c r="J111" s="51" t="s">
        <v>906</v>
      </c>
      <c r="K111" s="52" t="s">
        <v>886</v>
      </c>
      <c r="L111" s="51" t="s">
        <v>892</v>
      </c>
      <c r="M111" s="51"/>
      <c r="N111" s="51"/>
      <c r="O111" s="51"/>
      <c r="P111" s="51"/>
    </row>
    <row r="112" spans="1:16" ht="12.75">
      <c r="A112" s="51"/>
      <c r="B112" s="51" t="s">
        <v>907</v>
      </c>
      <c r="C112" s="51" t="s">
        <v>886</v>
      </c>
      <c r="D112" s="51" t="s">
        <v>885</v>
      </c>
      <c r="E112" s="51">
        <v>31</v>
      </c>
      <c r="F112" s="51" t="s">
        <v>908</v>
      </c>
      <c r="G112" s="52" t="s">
        <v>886</v>
      </c>
      <c r="H112" s="51" t="s">
        <v>887</v>
      </c>
      <c r="I112" s="51"/>
      <c r="J112" s="51" t="s">
        <v>907</v>
      </c>
      <c r="K112" s="51" t="s">
        <v>886</v>
      </c>
      <c r="L112" s="51" t="s">
        <v>895</v>
      </c>
      <c r="M112" s="51">
        <v>75</v>
      </c>
      <c r="N112" s="51" t="s">
        <v>898</v>
      </c>
      <c r="O112" s="52" t="s">
        <v>886</v>
      </c>
      <c r="P112" s="51" t="s">
        <v>887</v>
      </c>
    </row>
    <row r="113" spans="1:16" ht="12.75">
      <c r="A113" s="51"/>
      <c r="B113" s="51" t="s">
        <v>908</v>
      </c>
      <c r="C113" s="52" t="s">
        <v>886</v>
      </c>
      <c r="D113" s="51" t="s">
        <v>888</v>
      </c>
      <c r="E113" s="51"/>
      <c r="F113" s="51" t="s">
        <v>909</v>
      </c>
      <c r="G113" s="51" t="s">
        <v>886</v>
      </c>
      <c r="H113" s="51" t="s">
        <v>890</v>
      </c>
      <c r="I113" s="51"/>
      <c r="J113" s="51" t="s">
        <v>908</v>
      </c>
      <c r="K113" s="52" t="s">
        <v>886</v>
      </c>
      <c r="L113" s="51" t="s">
        <v>898</v>
      </c>
      <c r="M113" s="51"/>
      <c r="N113" s="51" t="s">
        <v>885</v>
      </c>
      <c r="O113" s="51" t="s">
        <v>886</v>
      </c>
      <c r="P113" s="51" t="s">
        <v>890</v>
      </c>
    </row>
    <row r="114" spans="1:16" ht="12.75">
      <c r="A114" s="51"/>
      <c r="B114" s="51" t="s">
        <v>909</v>
      </c>
      <c r="C114" s="51" t="s">
        <v>886</v>
      </c>
      <c r="D114" s="51" t="s">
        <v>891</v>
      </c>
      <c r="E114" s="51"/>
      <c r="F114" s="51" t="s">
        <v>903</v>
      </c>
      <c r="G114" s="52" t="s">
        <v>886</v>
      </c>
      <c r="H114" s="51" t="s">
        <v>893</v>
      </c>
      <c r="I114" s="51"/>
      <c r="J114" s="51" t="s">
        <v>909</v>
      </c>
      <c r="K114" s="51" t="s">
        <v>886</v>
      </c>
      <c r="L114" s="51" t="s">
        <v>885</v>
      </c>
      <c r="M114" s="51"/>
      <c r="N114" s="51" t="s">
        <v>888</v>
      </c>
      <c r="O114" s="52" t="s">
        <v>886</v>
      </c>
      <c r="P114" s="51" t="s">
        <v>893</v>
      </c>
    </row>
    <row r="115" spans="1:16" ht="12.75">
      <c r="A115" s="51"/>
      <c r="B115" s="51"/>
      <c r="C115" s="51"/>
      <c r="D115" s="51"/>
      <c r="E115" s="51"/>
      <c r="F115" s="51" t="s">
        <v>905</v>
      </c>
      <c r="G115" s="51" t="s">
        <v>886</v>
      </c>
      <c r="H115" s="51" t="s">
        <v>896</v>
      </c>
      <c r="I115" s="51"/>
      <c r="J115" s="51"/>
      <c r="K115" s="51"/>
      <c r="L115" s="51"/>
      <c r="M115" s="51"/>
      <c r="N115" s="51" t="s">
        <v>891</v>
      </c>
      <c r="O115" s="51" t="s">
        <v>886</v>
      </c>
      <c r="P115" s="51" t="s">
        <v>896</v>
      </c>
    </row>
    <row r="116" spans="1:16" ht="12.75">
      <c r="A116" s="51">
        <v>9</v>
      </c>
      <c r="B116" s="51" t="s">
        <v>905</v>
      </c>
      <c r="C116" s="52" t="s">
        <v>886</v>
      </c>
      <c r="D116" s="51" t="s">
        <v>887</v>
      </c>
      <c r="E116" s="51"/>
      <c r="F116" s="51" t="s">
        <v>906</v>
      </c>
      <c r="G116" s="52" t="s">
        <v>886</v>
      </c>
      <c r="H116" s="51" t="s">
        <v>899</v>
      </c>
      <c r="I116" s="51">
        <v>53</v>
      </c>
      <c r="J116" s="51" t="s">
        <v>887</v>
      </c>
      <c r="K116" s="52" t="s">
        <v>886</v>
      </c>
      <c r="L116" s="51" t="s">
        <v>904</v>
      </c>
      <c r="M116" s="51"/>
      <c r="N116" s="51" t="s">
        <v>894</v>
      </c>
      <c r="O116" s="52" t="s">
        <v>886</v>
      </c>
      <c r="P116" s="51" t="s">
        <v>899</v>
      </c>
    </row>
    <row r="117" spans="1:16" ht="12.75">
      <c r="A117" s="51"/>
      <c r="B117" s="51" t="s">
        <v>906</v>
      </c>
      <c r="C117" s="51" t="s">
        <v>886</v>
      </c>
      <c r="D117" s="51" t="s">
        <v>890</v>
      </c>
      <c r="E117" s="51"/>
      <c r="F117" s="51" t="s">
        <v>907</v>
      </c>
      <c r="G117" s="51" t="s">
        <v>886</v>
      </c>
      <c r="H117" s="51" t="s">
        <v>901</v>
      </c>
      <c r="I117" s="51"/>
      <c r="J117" s="51" t="s">
        <v>890</v>
      </c>
      <c r="K117" s="51" t="s">
        <v>886</v>
      </c>
      <c r="L117" s="51" t="s">
        <v>889</v>
      </c>
      <c r="M117" s="51"/>
      <c r="N117" s="51" t="s">
        <v>897</v>
      </c>
      <c r="O117" s="51" t="s">
        <v>886</v>
      </c>
      <c r="P117" s="51" t="s">
        <v>901</v>
      </c>
    </row>
    <row r="118" spans="1:16" ht="12.75">
      <c r="A118" s="51"/>
      <c r="B118" s="51" t="s">
        <v>907</v>
      </c>
      <c r="C118" s="52" t="s">
        <v>886</v>
      </c>
      <c r="D118" s="51" t="s">
        <v>893</v>
      </c>
      <c r="E118" s="51"/>
      <c r="F118" s="51" t="s">
        <v>892</v>
      </c>
      <c r="G118" s="52" t="s">
        <v>886</v>
      </c>
      <c r="H118" s="51" t="s">
        <v>898</v>
      </c>
      <c r="I118" s="51"/>
      <c r="J118" s="51" t="s">
        <v>893</v>
      </c>
      <c r="K118" s="52" t="s">
        <v>886</v>
      </c>
      <c r="L118" s="51" t="s">
        <v>892</v>
      </c>
      <c r="M118" s="51"/>
      <c r="N118" s="51" t="s">
        <v>900</v>
      </c>
      <c r="O118" s="52" t="s">
        <v>886</v>
      </c>
      <c r="P118" s="51" t="s">
        <v>903</v>
      </c>
    </row>
    <row r="119" spans="1:16" ht="12.75">
      <c r="A119" s="51"/>
      <c r="B119" s="51" t="s">
        <v>908</v>
      </c>
      <c r="C119" s="51" t="s">
        <v>886</v>
      </c>
      <c r="D119" s="51" t="s">
        <v>896</v>
      </c>
      <c r="E119" s="51"/>
      <c r="F119" s="51" t="s">
        <v>895</v>
      </c>
      <c r="G119" s="51" t="s">
        <v>886</v>
      </c>
      <c r="H119" s="51" t="s">
        <v>885</v>
      </c>
      <c r="I119" s="51"/>
      <c r="J119" s="51" t="s">
        <v>896</v>
      </c>
      <c r="K119" s="51" t="s">
        <v>886</v>
      </c>
      <c r="L119" s="51" t="s">
        <v>895</v>
      </c>
      <c r="M119" s="51"/>
      <c r="N119" s="51" t="s">
        <v>902</v>
      </c>
      <c r="O119" s="51" t="s">
        <v>886</v>
      </c>
      <c r="P119" s="51" t="s">
        <v>905</v>
      </c>
    </row>
    <row r="120" spans="1:16" ht="12.75">
      <c r="A120" s="51"/>
      <c r="B120" s="51" t="s">
        <v>909</v>
      </c>
      <c r="C120" s="52" t="s">
        <v>886</v>
      </c>
      <c r="D120" s="51" t="s">
        <v>899</v>
      </c>
      <c r="E120" s="51"/>
      <c r="F120" s="51" t="s">
        <v>900</v>
      </c>
      <c r="G120" s="52" t="s">
        <v>886</v>
      </c>
      <c r="H120" s="51" t="s">
        <v>888</v>
      </c>
      <c r="I120" s="51"/>
      <c r="J120" s="51" t="s">
        <v>899</v>
      </c>
      <c r="K120" s="52" t="s">
        <v>886</v>
      </c>
      <c r="L120" s="51" t="s">
        <v>898</v>
      </c>
      <c r="M120" s="51"/>
      <c r="N120" s="51" t="s">
        <v>904</v>
      </c>
      <c r="O120" s="52" t="s">
        <v>886</v>
      </c>
      <c r="P120" s="51" t="s">
        <v>906</v>
      </c>
    </row>
    <row r="121" spans="1:16" ht="12.75">
      <c r="A121" s="51"/>
      <c r="B121" s="51" t="s">
        <v>903</v>
      </c>
      <c r="C121" s="51" t="s">
        <v>886</v>
      </c>
      <c r="D121" s="51" t="s">
        <v>901</v>
      </c>
      <c r="E121" s="51"/>
      <c r="F121" s="51" t="s">
        <v>902</v>
      </c>
      <c r="G121" s="51" t="s">
        <v>886</v>
      </c>
      <c r="H121" s="51" t="s">
        <v>891</v>
      </c>
      <c r="I121" s="51"/>
      <c r="J121" s="51" t="s">
        <v>901</v>
      </c>
      <c r="K121" s="51" t="s">
        <v>886</v>
      </c>
      <c r="L121" s="51" t="s">
        <v>885</v>
      </c>
      <c r="M121" s="51"/>
      <c r="N121" s="51" t="s">
        <v>889</v>
      </c>
      <c r="O121" s="51" t="s">
        <v>886</v>
      </c>
      <c r="P121" s="51" t="s">
        <v>907</v>
      </c>
    </row>
    <row r="122" spans="1:16" ht="12.75">
      <c r="A122" s="51"/>
      <c r="B122" s="51" t="s">
        <v>902</v>
      </c>
      <c r="C122" s="52" t="s">
        <v>886</v>
      </c>
      <c r="D122" s="51" t="s">
        <v>898</v>
      </c>
      <c r="E122" s="51"/>
      <c r="F122" s="51" t="s">
        <v>904</v>
      </c>
      <c r="G122" s="52" t="s">
        <v>886</v>
      </c>
      <c r="H122" s="51" t="s">
        <v>894</v>
      </c>
      <c r="I122" s="51"/>
      <c r="J122" s="51" t="s">
        <v>903</v>
      </c>
      <c r="K122" s="52" t="s">
        <v>886</v>
      </c>
      <c r="L122" s="51" t="s">
        <v>888</v>
      </c>
      <c r="M122" s="51"/>
      <c r="N122" s="51" t="s">
        <v>892</v>
      </c>
      <c r="O122" s="52" t="s">
        <v>886</v>
      </c>
      <c r="P122" s="51" t="s">
        <v>908</v>
      </c>
    </row>
    <row r="123" spans="1:16" ht="12.75">
      <c r="A123" s="51"/>
      <c r="B123" s="51" t="s">
        <v>904</v>
      </c>
      <c r="C123" s="51" t="s">
        <v>886</v>
      </c>
      <c r="D123" s="51" t="s">
        <v>885</v>
      </c>
      <c r="E123" s="51"/>
      <c r="F123" s="51" t="s">
        <v>889</v>
      </c>
      <c r="G123" s="51" t="s">
        <v>886</v>
      </c>
      <c r="H123" s="51" t="s">
        <v>897</v>
      </c>
      <c r="I123" s="51"/>
      <c r="J123" s="51" t="s">
        <v>905</v>
      </c>
      <c r="K123" s="51" t="s">
        <v>886</v>
      </c>
      <c r="L123" s="51" t="s">
        <v>891</v>
      </c>
      <c r="M123" s="51"/>
      <c r="N123" s="51" t="s">
        <v>895</v>
      </c>
      <c r="O123" s="51" t="s">
        <v>886</v>
      </c>
      <c r="P123" s="51" t="s">
        <v>909</v>
      </c>
    </row>
    <row r="124" spans="1:16" ht="12.75">
      <c r="A124" s="51"/>
      <c r="B124" s="51" t="s">
        <v>889</v>
      </c>
      <c r="C124" s="52" t="s">
        <v>886</v>
      </c>
      <c r="D124" s="51" t="s">
        <v>888</v>
      </c>
      <c r="E124" s="51"/>
      <c r="F124" s="51"/>
      <c r="G124" s="51"/>
      <c r="H124" s="51"/>
      <c r="I124" s="51"/>
      <c r="J124" s="51" t="s">
        <v>906</v>
      </c>
      <c r="K124" s="52" t="s">
        <v>886</v>
      </c>
      <c r="L124" s="51" t="s">
        <v>894</v>
      </c>
      <c r="M124" s="51"/>
      <c r="N124" s="51"/>
      <c r="O124" s="51"/>
      <c r="P124" s="51"/>
    </row>
    <row r="125" spans="1:16" ht="12.75">
      <c r="A125" s="51"/>
      <c r="B125" s="51" t="s">
        <v>892</v>
      </c>
      <c r="C125" s="51" t="s">
        <v>886</v>
      </c>
      <c r="D125" s="51" t="s">
        <v>891</v>
      </c>
      <c r="E125" s="51">
        <v>32</v>
      </c>
      <c r="F125" s="51" t="s">
        <v>887</v>
      </c>
      <c r="G125" s="52" t="s">
        <v>886</v>
      </c>
      <c r="H125" s="51" t="s">
        <v>905</v>
      </c>
      <c r="I125" s="51"/>
      <c r="J125" s="51" t="s">
        <v>907</v>
      </c>
      <c r="K125" s="51" t="s">
        <v>886</v>
      </c>
      <c r="L125" s="51" t="s">
        <v>897</v>
      </c>
      <c r="M125" s="51">
        <v>76</v>
      </c>
      <c r="N125" s="51" t="s">
        <v>896</v>
      </c>
      <c r="O125" s="52" t="s">
        <v>886</v>
      </c>
      <c r="P125" s="51" t="s">
        <v>887</v>
      </c>
    </row>
    <row r="126" spans="1:16" ht="12.75">
      <c r="A126" s="51"/>
      <c r="B126" s="51" t="s">
        <v>895</v>
      </c>
      <c r="C126" s="52" t="s">
        <v>886</v>
      </c>
      <c r="D126" s="51" t="s">
        <v>894</v>
      </c>
      <c r="E126" s="51"/>
      <c r="F126" s="51" t="s">
        <v>890</v>
      </c>
      <c r="G126" s="51" t="s">
        <v>886</v>
      </c>
      <c r="H126" s="51" t="s">
        <v>906</v>
      </c>
      <c r="I126" s="51"/>
      <c r="J126" s="51" t="s">
        <v>908</v>
      </c>
      <c r="K126" s="52" t="s">
        <v>886</v>
      </c>
      <c r="L126" s="51" t="s">
        <v>900</v>
      </c>
      <c r="M126" s="51"/>
      <c r="N126" s="51" t="s">
        <v>899</v>
      </c>
      <c r="O126" s="51" t="s">
        <v>886</v>
      </c>
      <c r="P126" s="51" t="s">
        <v>890</v>
      </c>
    </row>
    <row r="127" spans="1:16" ht="12.75">
      <c r="A127" s="51"/>
      <c r="B127" s="51" t="s">
        <v>900</v>
      </c>
      <c r="C127" s="51" t="s">
        <v>886</v>
      </c>
      <c r="D127" s="51" t="s">
        <v>897</v>
      </c>
      <c r="E127" s="51"/>
      <c r="F127" s="51" t="s">
        <v>893</v>
      </c>
      <c r="G127" s="52" t="s">
        <v>886</v>
      </c>
      <c r="H127" s="51" t="s">
        <v>907</v>
      </c>
      <c r="I127" s="51"/>
      <c r="J127" s="51" t="s">
        <v>909</v>
      </c>
      <c r="K127" s="51" t="s">
        <v>886</v>
      </c>
      <c r="L127" s="51" t="s">
        <v>902</v>
      </c>
      <c r="M127" s="51"/>
      <c r="N127" s="51" t="s">
        <v>901</v>
      </c>
      <c r="O127" s="52" t="s">
        <v>886</v>
      </c>
      <c r="P127" s="51" t="s">
        <v>893</v>
      </c>
    </row>
    <row r="128" spans="1:16" ht="12.75">
      <c r="A128" s="51"/>
      <c r="B128" s="51"/>
      <c r="C128" s="51"/>
      <c r="D128" s="51"/>
      <c r="E128" s="51"/>
      <c r="F128" s="51" t="s">
        <v>896</v>
      </c>
      <c r="G128" s="51" t="s">
        <v>886</v>
      </c>
      <c r="H128" s="51" t="s">
        <v>908</v>
      </c>
      <c r="I128" s="51"/>
      <c r="J128" s="51"/>
      <c r="K128" s="51"/>
      <c r="L128" s="51"/>
      <c r="M128" s="51"/>
      <c r="N128" s="51" t="s">
        <v>907</v>
      </c>
      <c r="O128" s="51" t="s">
        <v>886</v>
      </c>
      <c r="P128" s="51" t="s">
        <v>903</v>
      </c>
    </row>
    <row r="129" spans="1:16" ht="12.75">
      <c r="A129" s="51">
        <v>10</v>
      </c>
      <c r="B129" s="51" t="s">
        <v>909</v>
      </c>
      <c r="C129" s="52" t="s">
        <v>886</v>
      </c>
      <c r="D129" s="51" t="s">
        <v>887</v>
      </c>
      <c r="E129" s="51"/>
      <c r="F129" s="51" t="s">
        <v>899</v>
      </c>
      <c r="G129" s="52" t="s">
        <v>886</v>
      </c>
      <c r="H129" s="51" t="s">
        <v>909</v>
      </c>
      <c r="I129" s="51">
        <v>54</v>
      </c>
      <c r="J129" s="51" t="s">
        <v>887</v>
      </c>
      <c r="K129" s="52" t="s">
        <v>886</v>
      </c>
      <c r="L129" s="51" t="s">
        <v>901</v>
      </c>
      <c r="M129" s="51"/>
      <c r="N129" s="51" t="s">
        <v>908</v>
      </c>
      <c r="O129" s="52" t="s">
        <v>886</v>
      </c>
      <c r="P129" s="51" t="s">
        <v>905</v>
      </c>
    </row>
    <row r="130" spans="1:16" ht="12.75">
      <c r="A130" s="51"/>
      <c r="B130" s="51" t="s">
        <v>903</v>
      </c>
      <c r="C130" s="51" t="s">
        <v>886</v>
      </c>
      <c r="D130" s="51" t="s">
        <v>890</v>
      </c>
      <c r="E130" s="51"/>
      <c r="F130" s="51" t="s">
        <v>901</v>
      </c>
      <c r="G130" s="51" t="s">
        <v>886</v>
      </c>
      <c r="H130" s="51" t="s">
        <v>903</v>
      </c>
      <c r="I130" s="51"/>
      <c r="J130" s="51" t="s">
        <v>890</v>
      </c>
      <c r="K130" s="51" t="s">
        <v>886</v>
      </c>
      <c r="L130" s="51" t="s">
        <v>896</v>
      </c>
      <c r="M130" s="51"/>
      <c r="N130" s="51" t="s">
        <v>909</v>
      </c>
      <c r="O130" s="51" t="s">
        <v>886</v>
      </c>
      <c r="P130" s="51" t="s">
        <v>906</v>
      </c>
    </row>
    <row r="131" spans="1:16" ht="12.75">
      <c r="A131" s="51"/>
      <c r="B131" s="51" t="s">
        <v>905</v>
      </c>
      <c r="C131" s="52" t="s">
        <v>886</v>
      </c>
      <c r="D131" s="51" t="s">
        <v>893</v>
      </c>
      <c r="E131" s="51"/>
      <c r="F131" s="51" t="s">
        <v>898</v>
      </c>
      <c r="G131" s="52" t="s">
        <v>886</v>
      </c>
      <c r="H131" s="51" t="s">
        <v>902</v>
      </c>
      <c r="I131" s="51"/>
      <c r="J131" s="51" t="s">
        <v>893</v>
      </c>
      <c r="K131" s="52" t="s">
        <v>886</v>
      </c>
      <c r="L131" s="51" t="s">
        <v>899</v>
      </c>
      <c r="M131" s="51"/>
      <c r="N131" s="51" t="s">
        <v>891</v>
      </c>
      <c r="O131" s="52" t="s">
        <v>886</v>
      </c>
      <c r="P131" s="51" t="s">
        <v>898</v>
      </c>
    </row>
    <row r="132" spans="1:16" ht="12.75">
      <c r="A132" s="51"/>
      <c r="B132" s="51" t="s">
        <v>906</v>
      </c>
      <c r="C132" s="51" t="s">
        <v>886</v>
      </c>
      <c r="D132" s="51" t="s">
        <v>896</v>
      </c>
      <c r="E132" s="51"/>
      <c r="F132" s="51" t="s">
        <v>885</v>
      </c>
      <c r="G132" s="51" t="s">
        <v>886</v>
      </c>
      <c r="H132" s="51" t="s">
        <v>904</v>
      </c>
      <c r="I132" s="51"/>
      <c r="J132" s="51" t="s">
        <v>903</v>
      </c>
      <c r="K132" s="51" t="s">
        <v>886</v>
      </c>
      <c r="L132" s="51" t="s">
        <v>909</v>
      </c>
      <c r="M132" s="51"/>
      <c r="N132" s="51" t="s">
        <v>894</v>
      </c>
      <c r="O132" s="51" t="s">
        <v>886</v>
      </c>
      <c r="P132" s="51" t="s">
        <v>885</v>
      </c>
    </row>
    <row r="133" spans="1:16" ht="12.75">
      <c r="A133" s="51"/>
      <c r="B133" s="51" t="s">
        <v>907</v>
      </c>
      <c r="C133" s="52" t="s">
        <v>886</v>
      </c>
      <c r="D133" s="51" t="s">
        <v>899</v>
      </c>
      <c r="E133" s="51"/>
      <c r="F133" s="51" t="s">
        <v>888</v>
      </c>
      <c r="G133" s="52" t="s">
        <v>886</v>
      </c>
      <c r="H133" s="51" t="s">
        <v>889</v>
      </c>
      <c r="I133" s="51"/>
      <c r="J133" s="51" t="s">
        <v>905</v>
      </c>
      <c r="K133" s="52" t="s">
        <v>886</v>
      </c>
      <c r="L133" s="51" t="s">
        <v>907</v>
      </c>
      <c r="M133" s="51"/>
      <c r="N133" s="51" t="s">
        <v>897</v>
      </c>
      <c r="O133" s="52" t="s">
        <v>886</v>
      </c>
      <c r="P133" s="51" t="s">
        <v>888</v>
      </c>
    </row>
    <row r="134" spans="1:16" ht="12.75">
      <c r="A134" s="51"/>
      <c r="B134" s="51" t="s">
        <v>908</v>
      </c>
      <c r="C134" s="51" t="s">
        <v>886</v>
      </c>
      <c r="D134" s="51" t="s">
        <v>901</v>
      </c>
      <c r="E134" s="51"/>
      <c r="F134" s="51" t="s">
        <v>891</v>
      </c>
      <c r="G134" s="51" t="s">
        <v>886</v>
      </c>
      <c r="H134" s="51" t="s">
        <v>892</v>
      </c>
      <c r="I134" s="51"/>
      <c r="J134" s="51" t="s">
        <v>906</v>
      </c>
      <c r="K134" s="51" t="s">
        <v>886</v>
      </c>
      <c r="L134" s="51" t="s">
        <v>908</v>
      </c>
      <c r="M134" s="51"/>
      <c r="N134" s="51" t="s">
        <v>889</v>
      </c>
      <c r="O134" s="51" t="s">
        <v>886</v>
      </c>
      <c r="P134" s="51" t="s">
        <v>900</v>
      </c>
    </row>
    <row r="135" spans="1:16" ht="12.75">
      <c r="A135" s="51"/>
      <c r="B135" s="51" t="s">
        <v>895</v>
      </c>
      <c r="C135" s="52" t="s">
        <v>886</v>
      </c>
      <c r="D135" s="51" t="s">
        <v>898</v>
      </c>
      <c r="E135" s="51"/>
      <c r="F135" s="51" t="s">
        <v>894</v>
      </c>
      <c r="G135" s="52" t="s">
        <v>886</v>
      </c>
      <c r="H135" s="51" t="s">
        <v>895</v>
      </c>
      <c r="I135" s="51"/>
      <c r="J135" s="51" t="s">
        <v>898</v>
      </c>
      <c r="K135" s="52" t="s">
        <v>886</v>
      </c>
      <c r="L135" s="51" t="s">
        <v>897</v>
      </c>
      <c r="M135" s="51"/>
      <c r="N135" s="51" t="s">
        <v>892</v>
      </c>
      <c r="O135" s="52" t="s">
        <v>886</v>
      </c>
      <c r="P135" s="51" t="s">
        <v>902</v>
      </c>
    </row>
    <row r="136" spans="1:16" ht="12.75">
      <c r="A136" s="51"/>
      <c r="B136" s="51" t="s">
        <v>900</v>
      </c>
      <c r="C136" s="51" t="s">
        <v>886</v>
      </c>
      <c r="D136" s="51" t="s">
        <v>885</v>
      </c>
      <c r="E136" s="51"/>
      <c r="F136" s="51" t="s">
        <v>897</v>
      </c>
      <c r="G136" s="51" t="s">
        <v>886</v>
      </c>
      <c r="H136" s="51" t="s">
        <v>900</v>
      </c>
      <c r="I136" s="51"/>
      <c r="J136" s="51" t="s">
        <v>885</v>
      </c>
      <c r="K136" s="51" t="s">
        <v>886</v>
      </c>
      <c r="L136" s="51" t="s">
        <v>891</v>
      </c>
      <c r="M136" s="51"/>
      <c r="N136" s="51" t="s">
        <v>895</v>
      </c>
      <c r="O136" s="51" t="s">
        <v>886</v>
      </c>
      <c r="P136" s="51" t="s">
        <v>904</v>
      </c>
    </row>
    <row r="137" spans="1:16" ht="12.75">
      <c r="A137" s="51"/>
      <c r="B137" s="51" t="s">
        <v>902</v>
      </c>
      <c r="C137" s="52" t="s">
        <v>886</v>
      </c>
      <c r="D137" s="51" t="s">
        <v>888</v>
      </c>
      <c r="E137" s="51"/>
      <c r="F137" s="51"/>
      <c r="G137" s="51"/>
      <c r="H137" s="51"/>
      <c r="I137" s="51"/>
      <c r="J137" s="51" t="s">
        <v>888</v>
      </c>
      <c r="K137" s="52" t="s">
        <v>886</v>
      </c>
      <c r="L137" s="51" t="s">
        <v>894</v>
      </c>
      <c r="M137" s="51"/>
      <c r="N137" s="51"/>
      <c r="O137" s="51"/>
      <c r="P137" s="51"/>
    </row>
    <row r="138" spans="1:16" ht="12.75">
      <c r="A138" s="51"/>
      <c r="B138" s="51" t="s">
        <v>904</v>
      </c>
      <c r="C138" s="51" t="s">
        <v>886</v>
      </c>
      <c r="D138" s="51" t="s">
        <v>891</v>
      </c>
      <c r="E138" s="51">
        <v>33</v>
      </c>
      <c r="F138" s="51" t="s">
        <v>887</v>
      </c>
      <c r="G138" s="52" t="s">
        <v>886</v>
      </c>
      <c r="H138" s="51" t="s">
        <v>885</v>
      </c>
      <c r="I138" s="51"/>
      <c r="J138" s="51" t="s">
        <v>900</v>
      </c>
      <c r="K138" s="51" t="s">
        <v>886</v>
      </c>
      <c r="L138" s="51" t="s">
        <v>895</v>
      </c>
      <c r="M138" s="51">
        <v>77</v>
      </c>
      <c r="N138" s="51" t="s">
        <v>906</v>
      </c>
      <c r="O138" s="52" t="s">
        <v>886</v>
      </c>
      <c r="P138" s="51" t="s">
        <v>887</v>
      </c>
    </row>
    <row r="139" spans="1:16" ht="12.75">
      <c r="A139" s="51"/>
      <c r="B139" s="51" t="s">
        <v>889</v>
      </c>
      <c r="C139" s="52" t="s">
        <v>886</v>
      </c>
      <c r="D139" s="51" t="s">
        <v>894</v>
      </c>
      <c r="E139" s="51"/>
      <c r="F139" s="51" t="s">
        <v>890</v>
      </c>
      <c r="G139" s="51" t="s">
        <v>886</v>
      </c>
      <c r="H139" s="51" t="s">
        <v>888</v>
      </c>
      <c r="I139" s="51"/>
      <c r="J139" s="51" t="s">
        <v>902</v>
      </c>
      <c r="K139" s="52" t="s">
        <v>886</v>
      </c>
      <c r="L139" s="51" t="s">
        <v>889</v>
      </c>
      <c r="M139" s="51"/>
      <c r="N139" s="51" t="s">
        <v>907</v>
      </c>
      <c r="O139" s="51" t="s">
        <v>886</v>
      </c>
      <c r="P139" s="51" t="s">
        <v>890</v>
      </c>
    </row>
    <row r="140" spans="1:16" ht="12.75">
      <c r="A140" s="51"/>
      <c r="B140" s="51" t="s">
        <v>892</v>
      </c>
      <c r="C140" s="51" t="s">
        <v>886</v>
      </c>
      <c r="D140" s="51" t="s">
        <v>897</v>
      </c>
      <c r="E140" s="51"/>
      <c r="F140" s="51" t="s">
        <v>893</v>
      </c>
      <c r="G140" s="52" t="s">
        <v>886</v>
      </c>
      <c r="H140" s="51" t="s">
        <v>891</v>
      </c>
      <c r="I140" s="51"/>
      <c r="J140" s="51" t="s">
        <v>904</v>
      </c>
      <c r="K140" s="51" t="s">
        <v>886</v>
      </c>
      <c r="L140" s="51" t="s">
        <v>892</v>
      </c>
      <c r="M140" s="51"/>
      <c r="N140" s="51" t="s">
        <v>908</v>
      </c>
      <c r="O140" s="52" t="s">
        <v>886</v>
      </c>
      <c r="P140" s="51" t="s">
        <v>893</v>
      </c>
    </row>
    <row r="141" spans="1:16" ht="12.75">
      <c r="A141" s="51"/>
      <c r="B141" s="51"/>
      <c r="C141" s="51"/>
      <c r="D141" s="51"/>
      <c r="E141" s="51"/>
      <c r="F141" s="51" t="s">
        <v>896</v>
      </c>
      <c r="G141" s="51" t="s">
        <v>886</v>
      </c>
      <c r="H141" s="51" t="s">
        <v>894</v>
      </c>
      <c r="I141" s="51"/>
      <c r="J141" s="51"/>
      <c r="K141" s="51"/>
      <c r="L141" s="51"/>
      <c r="M141" s="51"/>
      <c r="N141" s="51" t="s">
        <v>909</v>
      </c>
      <c r="O141" s="51" t="s">
        <v>886</v>
      </c>
      <c r="P141" s="51" t="s">
        <v>896</v>
      </c>
    </row>
    <row r="142" spans="1:16" ht="12.75">
      <c r="A142" s="51">
        <v>11</v>
      </c>
      <c r="B142" s="51" t="s">
        <v>903</v>
      </c>
      <c r="C142" s="52" t="s">
        <v>886</v>
      </c>
      <c r="D142" s="51" t="s">
        <v>894</v>
      </c>
      <c r="E142" s="51"/>
      <c r="F142" s="51" t="s">
        <v>899</v>
      </c>
      <c r="G142" s="52" t="s">
        <v>886</v>
      </c>
      <c r="H142" s="51" t="s">
        <v>897</v>
      </c>
      <c r="I142" s="51">
        <v>55</v>
      </c>
      <c r="J142" s="51" t="s">
        <v>885</v>
      </c>
      <c r="K142" s="52" t="s">
        <v>886</v>
      </c>
      <c r="L142" s="51" t="s">
        <v>887</v>
      </c>
      <c r="M142" s="51"/>
      <c r="N142" s="51" t="s">
        <v>903</v>
      </c>
      <c r="O142" s="52" t="s">
        <v>886</v>
      </c>
      <c r="P142" s="51" t="s">
        <v>899</v>
      </c>
    </row>
    <row r="143" spans="1:16" ht="12.75">
      <c r="A143" s="51"/>
      <c r="B143" s="51" t="s">
        <v>905</v>
      </c>
      <c r="C143" s="51" t="s">
        <v>886</v>
      </c>
      <c r="D143" s="51" t="s">
        <v>897</v>
      </c>
      <c r="E143" s="51"/>
      <c r="F143" s="51" t="s">
        <v>901</v>
      </c>
      <c r="G143" s="51" t="s">
        <v>886</v>
      </c>
      <c r="H143" s="51" t="s">
        <v>900</v>
      </c>
      <c r="I143" s="51"/>
      <c r="J143" s="51" t="s">
        <v>888</v>
      </c>
      <c r="K143" s="51" t="s">
        <v>886</v>
      </c>
      <c r="L143" s="51" t="s">
        <v>890</v>
      </c>
      <c r="M143" s="51"/>
      <c r="N143" s="51" t="s">
        <v>905</v>
      </c>
      <c r="O143" s="51" t="s">
        <v>886</v>
      </c>
      <c r="P143" s="51" t="s">
        <v>901</v>
      </c>
    </row>
    <row r="144" spans="1:16" ht="12.75">
      <c r="A144" s="51"/>
      <c r="B144" s="51" t="s">
        <v>906</v>
      </c>
      <c r="C144" s="52" t="s">
        <v>886</v>
      </c>
      <c r="D144" s="51" t="s">
        <v>900</v>
      </c>
      <c r="E144" s="51"/>
      <c r="F144" s="51" t="s">
        <v>903</v>
      </c>
      <c r="G144" s="52" t="s">
        <v>886</v>
      </c>
      <c r="H144" s="51" t="s">
        <v>902</v>
      </c>
      <c r="I144" s="51"/>
      <c r="J144" s="51" t="s">
        <v>891</v>
      </c>
      <c r="K144" s="52" t="s">
        <v>886</v>
      </c>
      <c r="L144" s="51" t="s">
        <v>893</v>
      </c>
      <c r="M144" s="51"/>
      <c r="N144" s="51" t="s">
        <v>904</v>
      </c>
      <c r="O144" s="52" t="s">
        <v>886</v>
      </c>
      <c r="P144" s="51" t="s">
        <v>898</v>
      </c>
    </row>
    <row r="145" spans="1:16" ht="12.75">
      <c r="A145" s="51"/>
      <c r="B145" s="51" t="s">
        <v>907</v>
      </c>
      <c r="C145" s="51" t="s">
        <v>886</v>
      </c>
      <c r="D145" s="51" t="s">
        <v>902</v>
      </c>
      <c r="E145" s="51"/>
      <c r="F145" s="51" t="s">
        <v>905</v>
      </c>
      <c r="G145" s="51" t="s">
        <v>886</v>
      </c>
      <c r="H145" s="51" t="s">
        <v>904</v>
      </c>
      <c r="I145" s="51"/>
      <c r="J145" s="51" t="s">
        <v>894</v>
      </c>
      <c r="K145" s="51" t="s">
        <v>886</v>
      </c>
      <c r="L145" s="51" t="s">
        <v>896</v>
      </c>
      <c r="M145" s="51"/>
      <c r="N145" s="51" t="s">
        <v>889</v>
      </c>
      <c r="O145" s="51" t="s">
        <v>886</v>
      </c>
      <c r="P145" s="51" t="s">
        <v>885</v>
      </c>
    </row>
    <row r="146" spans="1:16" ht="12.75">
      <c r="A146" s="51"/>
      <c r="B146" s="51" t="s">
        <v>908</v>
      </c>
      <c r="C146" s="52" t="s">
        <v>886</v>
      </c>
      <c r="D146" s="51" t="s">
        <v>904</v>
      </c>
      <c r="E146" s="51"/>
      <c r="F146" s="51" t="s">
        <v>906</v>
      </c>
      <c r="G146" s="52" t="s">
        <v>886</v>
      </c>
      <c r="H146" s="51" t="s">
        <v>889</v>
      </c>
      <c r="I146" s="51"/>
      <c r="J146" s="51" t="s">
        <v>897</v>
      </c>
      <c r="K146" s="52" t="s">
        <v>886</v>
      </c>
      <c r="L146" s="51" t="s">
        <v>899</v>
      </c>
      <c r="M146" s="51"/>
      <c r="N146" s="51" t="s">
        <v>892</v>
      </c>
      <c r="O146" s="52" t="s">
        <v>886</v>
      </c>
      <c r="P146" s="51" t="s">
        <v>888</v>
      </c>
    </row>
    <row r="147" spans="1:16" ht="12.75">
      <c r="A147" s="51"/>
      <c r="B147" s="51" t="s">
        <v>909</v>
      </c>
      <c r="C147" s="51" t="s">
        <v>886</v>
      </c>
      <c r="D147" s="51" t="s">
        <v>889</v>
      </c>
      <c r="E147" s="51"/>
      <c r="F147" s="51" t="s">
        <v>907</v>
      </c>
      <c r="G147" s="51" t="s">
        <v>886</v>
      </c>
      <c r="H147" s="51" t="s">
        <v>892</v>
      </c>
      <c r="I147" s="51"/>
      <c r="J147" s="51" t="s">
        <v>900</v>
      </c>
      <c r="K147" s="51" t="s">
        <v>886</v>
      </c>
      <c r="L147" s="51" t="s">
        <v>901</v>
      </c>
      <c r="M147" s="51"/>
      <c r="N147" s="51" t="s">
        <v>895</v>
      </c>
      <c r="O147" s="51" t="s">
        <v>886</v>
      </c>
      <c r="P147" s="51" t="s">
        <v>891</v>
      </c>
    </row>
    <row r="148" spans="1:16" ht="12.75">
      <c r="A148" s="51"/>
      <c r="B148" s="51"/>
      <c r="C148" s="51"/>
      <c r="D148" s="51"/>
      <c r="E148" s="51"/>
      <c r="F148" s="51" t="s">
        <v>908</v>
      </c>
      <c r="G148" s="52" t="s">
        <v>886</v>
      </c>
      <c r="H148" s="51" t="s">
        <v>895</v>
      </c>
      <c r="I148" s="51"/>
      <c r="J148" s="51" t="s">
        <v>902</v>
      </c>
      <c r="K148" s="52" t="s">
        <v>886</v>
      </c>
      <c r="L148" s="51" t="s">
        <v>903</v>
      </c>
      <c r="M148" s="51"/>
      <c r="N148" s="51" t="s">
        <v>900</v>
      </c>
      <c r="O148" s="52" t="s">
        <v>886</v>
      </c>
      <c r="P148" s="51" t="s">
        <v>894</v>
      </c>
    </row>
    <row r="149" spans="1:16" ht="12.75">
      <c r="A149" s="51">
        <v>12</v>
      </c>
      <c r="B149" s="51" t="s">
        <v>887</v>
      </c>
      <c r="C149" s="52" t="s">
        <v>886</v>
      </c>
      <c r="D149" s="51" t="s">
        <v>896</v>
      </c>
      <c r="E149" s="51"/>
      <c r="F149" s="51" t="s">
        <v>909</v>
      </c>
      <c r="G149" s="51" t="s">
        <v>886</v>
      </c>
      <c r="H149" s="51" t="s">
        <v>898</v>
      </c>
      <c r="I149" s="51"/>
      <c r="J149" s="51" t="s">
        <v>904</v>
      </c>
      <c r="K149" s="51" t="s">
        <v>886</v>
      </c>
      <c r="L149" s="51" t="s">
        <v>905</v>
      </c>
      <c r="M149" s="51"/>
      <c r="N149" s="51" t="s">
        <v>902</v>
      </c>
      <c r="O149" s="51" t="s">
        <v>886</v>
      </c>
      <c r="P149" s="51" t="s">
        <v>897</v>
      </c>
    </row>
    <row r="150" spans="1:16" ht="12.75">
      <c r="A150" s="51"/>
      <c r="B150" s="51" t="s">
        <v>890</v>
      </c>
      <c r="C150" s="51" t="s">
        <v>886</v>
      </c>
      <c r="D150" s="51" t="s">
        <v>899</v>
      </c>
      <c r="E150" s="51"/>
      <c r="F150" s="51"/>
      <c r="G150" s="51"/>
      <c r="H150" s="51"/>
      <c r="I150" s="51"/>
      <c r="J150" s="51" t="s">
        <v>889</v>
      </c>
      <c r="K150" s="52" t="s">
        <v>886</v>
      </c>
      <c r="L150" s="51" t="s">
        <v>906</v>
      </c>
      <c r="M150" s="51"/>
      <c r="N150" s="51"/>
      <c r="O150" s="51"/>
      <c r="P150" s="51"/>
    </row>
    <row r="151" spans="1:16" ht="12.75">
      <c r="A151" s="51"/>
      <c r="B151" s="51" t="s">
        <v>893</v>
      </c>
      <c r="C151" s="52" t="s">
        <v>886</v>
      </c>
      <c r="D151" s="51" t="s">
        <v>901</v>
      </c>
      <c r="E151" s="51">
        <v>34</v>
      </c>
      <c r="F151" s="51" t="s">
        <v>892</v>
      </c>
      <c r="G151" s="52" t="s">
        <v>886</v>
      </c>
      <c r="H151" s="51" t="s">
        <v>887</v>
      </c>
      <c r="I151" s="51"/>
      <c r="J151" s="51" t="s">
        <v>892</v>
      </c>
      <c r="K151" s="51" t="s">
        <v>886</v>
      </c>
      <c r="L151" s="51" t="s">
        <v>907</v>
      </c>
      <c r="M151" s="51">
        <v>78</v>
      </c>
      <c r="N151" s="51" t="s">
        <v>893</v>
      </c>
      <c r="O151" s="52" t="s">
        <v>886</v>
      </c>
      <c r="P151" s="51" t="s">
        <v>887</v>
      </c>
    </row>
    <row r="152" spans="1:16" ht="12.75">
      <c r="A152" s="51"/>
      <c r="B152" s="51" t="s">
        <v>903</v>
      </c>
      <c r="C152" s="51" t="s">
        <v>886</v>
      </c>
      <c r="D152" s="51" t="s">
        <v>907</v>
      </c>
      <c r="E152" s="51"/>
      <c r="F152" s="51" t="s">
        <v>895</v>
      </c>
      <c r="G152" s="51" t="s">
        <v>886</v>
      </c>
      <c r="H152" s="51" t="s">
        <v>890</v>
      </c>
      <c r="I152" s="51"/>
      <c r="J152" s="51" t="s">
        <v>895</v>
      </c>
      <c r="K152" s="52" t="s">
        <v>886</v>
      </c>
      <c r="L152" s="51" t="s">
        <v>908</v>
      </c>
      <c r="M152" s="51"/>
      <c r="N152" s="51" t="s">
        <v>901</v>
      </c>
      <c r="O152" s="51" t="s">
        <v>886</v>
      </c>
      <c r="P152" s="51" t="s">
        <v>896</v>
      </c>
    </row>
    <row r="153" spans="1:16" ht="12.75">
      <c r="A153" s="51"/>
      <c r="B153" s="51" t="s">
        <v>905</v>
      </c>
      <c r="C153" s="52" t="s">
        <v>886</v>
      </c>
      <c r="D153" s="51" t="s">
        <v>908</v>
      </c>
      <c r="E153" s="51"/>
      <c r="F153" s="51" t="s">
        <v>898</v>
      </c>
      <c r="G153" s="52" t="s">
        <v>886</v>
      </c>
      <c r="H153" s="51" t="s">
        <v>893</v>
      </c>
      <c r="I153" s="51"/>
      <c r="J153" s="51" t="s">
        <v>898</v>
      </c>
      <c r="K153" s="51" t="s">
        <v>886</v>
      </c>
      <c r="L153" s="51" t="s">
        <v>909</v>
      </c>
      <c r="M153" s="51"/>
      <c r="N153" s="51" t="s">
        <v>906</v>
      </c>
      <c r="O153" s="52" t="s">
        <v>886</v>
      </c>
      <c r="P153" s="51" t="s">
        <v>903</v>
      </c>
    </row>
    <row r="154" spans="1:16" ht="12.75">
      <c r="A154" s="51"/>
      <c r="B154" s="51" t="s">
        <v>906</v>
      </c>
      <c r="C154" s="51" t="s">
        <v>886</v>
      </c>
      <c r="D154" s="51" t="s">
        <v>909</v>
      </c>
      <c r="E154" s="51"/>
      <c r="F154" s="51" t="s">
        <v>885</v>
      </c>
      <c r="G154" s="51" t="s">
        <v>886</v>
      </c>
      <c r="H154" s="51" t="s">
        <v>896</v>
      </c>
      <c r="I154" s="51"/>
      <c r="J154" s="51"/>
      <c r="K154" s="51"/>
      <c r="L154" s="51"/>
      <c r="M154" s="51"/>
      <c r="N154" s="51" t="s">
        <v>909</v>
      </c>
      <c r="O154" s="51" t="s">
        <v>886</v>
      </c>
      <c r="P154" s="51" t="s">
        <v>907</v>
      </c>
    </row>
    <row r="155" spans="1:16" ht="12.75">
      <c r="A155" s="51"/>
      <c r="B155" s="51" t="s">
        <v>898</v>
      </c>
      <c r="C155" s="52" t="s">
        <v>886</v>
      </c>
      <c r="D155" s="51" t="s">
        <v>891</v>
      </c>
      <c r="E155" s="51"/>
      <c r="F155" s="51" t="s">
        <v>888</v>
      </c>
      <c r="G155" s="52" t="s">
        <v>886</v>
      </c>
      <c r="H155" s="51" t="s">
        <v>899</v>
      </c>
      <c r="I155" s="51">
        <v>56</v>
      </c>
      <c r="J155" s="51" t="s">
        <v>887</v>
      </c>
      <c r="K155" s="52" t="s">
        <v>886</v>
      </c>
      <c r="L155" s="51" t="s">
        <v>893</v>
      </c>
      <c r="M155" s="51"/>
      <c r="N155" s="51" t="s">
        <v>888</v>
      </c>
      <c r="O155" s="52" t="s">
        <v>886</v>
      </c>
      <c r="P155" s="51" t="s">
        <v>898</v>
      </c>
    </row>
    <row r="156" spans="1:16" ht="12.75">
      <c r="A156" s="51"/>
      <c r="B156" s="51" t="s">
        <v>885</v>
      </c>
      <c r="C156" s="51" t="s">
        <v>886</v>
      </c>
      <c r="D156" s="51" t="s">
        <v>894</v>
      </c>
      <c r="E156" s="51"/>
      <c r="F156" s="51" t="s">
        <v>891</v>
      </c>
      <c r="G156" s="51" t="s">
        <v>886</v>
      </c>
      <c r="H156" s="51" t="s">
        <v>901</v>
      </c>
      <c r="I156" s="51"/>
      <c r="J156" s="51" t="s">
        <v>896</v>
      </c>
      <c r="K156" s="51" t="s">
        <v>886</v>
      </c>
      <c r="L156" s="51" t="s">
        <v>901</v>
      </c>
      <c r="M156" s="51"/>
      <c r="N156" s="51" t="s">
        <v>897</v>
      </c>
      <c r="O156" s="51" t="s">
        <v>886</v>
      </c>
      <c r="P156" s="51" t="s">
        <v>891</v>
      </c>
    </row>
    <row r="157" spans="1:16" ht="12.75">
      <c r="A157" s="51"/>
      <c r="B157" s="51" t="s">
        <v>888</v>
      </c>
      <c r="C157" s="52" t="s">
        <v>886</v>
      </c>
      <c r="D157" s="51" t="s">
        <v>897</v>
      </c>
      <c r="E157" s="51"/>
      <c r="F157" s="51"/>
      <c r="G157" s="51"/>
      <c r="H157" s="51"/>
      <c r="I157" s="51"/>
      <c r="J157" s="51" t="s">
        <v>903</v>
      </c>
      <c r="K157" s="52" t="s">
        <v>886</v>
      </c>
      <c r="L157" s="51" t="s">
        <v>906</v>
      </c>
      <c r="M157" s="51"/>
      <c r="N157" s="51" t="s">
        <v>904</v>
      </c>
      <c r="O157" s="52" t="s">
        <v>886</v>
      </c>
      <c r="P157" s="51" t="s">
        <v>900</v>
      </c>
    </row>
    <row r="158" spans="1:16" ht="12.75">
      <c r="A158" s="51"/>
      <c r="B158" s="51" t="s">
        <v>900</v>
      </c>
      <c r="C158" s="51" t="s">
        <v>886</v>
      </c>
      <c r="D158" s="51" t="s">
        <v>889</v>
      </c>
      <c r="E158" s="51">
        <v>35</v>
      </c>
      <c r="F158" s="51" t="s">
        <v>887</v>
      </c>
      <c r="G158" s="52" t="s">
        <v>886</v>
      </c>
      <c r="H158" s="51" t="s">
        <v>899</v>
      </c>
      <c r="I158" s="51"/>
      <c r="J158" s="51" t="s">
        <v>907</v>
      </c>
      <c r="K158" s="51" t="s">
        <v>886</v>
      </c>
      <c r="L158" s="51" t="s">
        <v>909</v>
      </c>
      <c r="M158" s="51"/>
      <c r="N158" s="51" t="s">
        <v>895</v>
      </c>
      <c r="O158" s="51" t="s">
        <v>886</v>
      </c>
      <c r="P158" s="51" t="s">
        <v>889</v>
      </c>
    </row>
    <row r="159" spans="1:16" ht="12.75">
      <c r="A159" s="51"/>
      <c r="B159" s="51" t="s">
        <v>902</v>
      </c>
      <c r="C159" s="52" t="s">
        <v>886</v>
      </c>
      <c r="D159" s="51" t="s">
        <v>892</v>
      </c>
      <c r="E159" s="51"/>
      <c r="F159" s="51" t="s">
        <v>890</v>
      </c>
      <c r="G159" s="51" t="s">
        <v>886</v>
      </c>
      <c r="H159" s="51" t="s">
        <v>901</v>
      </c>
      <c r="I159" s="51"/>
      <c r="J159" s="51" t="s">
        <v>898</v>
      </c>
      <c r="K159" s="52" t="s">
        <v>886</v>
      </c>
      <c r="L159" s="51" t="s">
        <v>888</v>
      </c>
      <c r="M159" s="51"/>
      <c r="N159" s="51"/>
      <c r="O159" s="51"/>
      <c r="P159" s="51"/>
    </row>
    <row r="160" spans="1:16" ht="12.75">
      <c r="A160" s="51"/>
      <c r="B160" s="51" t="s">
        <v>904</v>
      </c>
      <c r="C160" s="51" t="s">
        <v>886</v>
      </c>
      <c r="D160" s="51" t="s">
        <v>895</v>
      </c>
      <c r="E160" s="51"/>
      <c r="F160" s="51" t="s">
        <v>893</v>
      </c>
      <c r="G160" s="52" t="s">
        <v>886</v>
      </c>
      <c r="H160" s="51" t="s">
        <v>896</v>
      </c>
      <c r="I160" s="51"/>
      <c r="J160" s="51" t="s">
        <v>891</v>
      </c>
      <c r="K160" s="51" t="s">
        <v>886</v>
      </c>
      <c r="L160" s="51" t="s">
        <v>897</v>
      </c>
      <c r="M160" s="51">
        <v>79</v>
      </c>
      <c r="N160" s="51" t="s">
        <v>903</v>
      </c>
      <c r="O160" s="52" t="s">
        <v>886</v>
      </c>
      <c r="P160" s="51" t="s">
        <v>887</v>
      </c>
    </row>
    <row r="161" spans="1:16" ht="12.75">
      <c r="A161" s="51"/>
      <c r="B161" s="51"/>
      <c r="C161" s="51"/>
      <c r="D161" s="51"/>
      <c r="E161" s="51"/>
      <c r="F161" s="51" t="s">
        <v>903</v>
      </c>
      <c r="G161" s="51" t="s">
        <v>886</v>
      </c>
      <c r="H161" s="51" t="s">
        <v>908</v>
      </c>
      <c r="I161" s="51"/>
      <c r="J161" s="51" t="s">
        <v>900</v>
      </c>
      <c r="K161" s="52" t="s">
        <v>886</v>
      </c>
      <c r="L161" s="51" t="s">
        <v>904</v>
      </c>
      <c r="M161" s="51"/>
      <c r="N161" s="51" t="s">
        <v>905</v>
      </c>
      <c r="O161" s="51" t="s">
        <v>886</v>
      </c>
      <c r="P161" s="51" t="s">
        <v>890</v>
      </c>
    </row>
    <row r="162" spans="1:16" ht="12.75">
      <c r="A162" s="51">
        <v>13</v>
      </c>
      <c r="B162" s="51" t="s">
        <v>887</v>
      </c>
      <c r="C162" s="52" t="s">
        <v>886</v>
      </c>
      <c r="D162" s="51" t="s">
        <v>908</v>
      </c>
      <c r="E162" s="51"/>
      <c r="F162" s="51" t="s">
        <v>905</v>
      </c>
      <c r="G162" s="52" t="s">
        <v>886</v>
      </c>
      <c r="H162" s="51" t="s">
        <v>909</v>
      </c>
      <c r="I162" s="51"/>
      <c r="J162" s="51" t="s">
        <v>889</v>
      </c>
      <c r="K162" s="51" t="s">
        <v>886</v>
      </c>
      <c r="L162" s="51" t="s">
        <v>895</v>
      </c>
      <c r="M162" s="51"/>
      <c r="N162" s="51" t="s">
        <v>906</v>
      </c>
      <c r="O162" s="52" t="s">
        <v>886</v>
      </c>
      <c r="P162" s="51" t="s">
        <v>893</v>
      </c>
    </row>
    <row r="163" spans="1:16" ht="12.75">
      <c r="A163" s="51"/>
      <c r="B163" s="51" t="s">
        <v>890</v>
      </c>
      <c r="C163" s="51" t="s">
        <v>886</v>
      </c>
      <c r="D163" s="51" t="s">
        <v>909</v>
      </c>
      <c r="E163" s="51"/>
      <c r="F163" s="51" t="s">
        <v>906</v>
      </c>
      <c r="G163" s="51" t="s">
        <v>886</v>
      </c>
      <c r="H163" s="51" t="s">
        <v>907</v>
      </c>
      <c r="I163" s="51"/>
      <c r="J163" s="51"/>
      <c r="K163" s="51"/>
      <c r="L163" s="51"/>
      <c r="M163" s="51"/>
      <c r="N163" s="51" t="s">
        <v>907</v>
      </c>
      <c r="O163" s="51" t="s">
        <v>886</v>
      </c>
      <c r="P163" s="51" t="s">
        <v>896</v>
      </c>
    </row>
    <row r="164" spans="1:16" ht="12.75">
      <c r="A164" s="51"/>
      <c r="B164" s="51" t="s">
        <v>893</v>
      </c>
      <c r="C164" s="52" t="s">
        <v>886</v>
      </c>
      <c r="D164" s="51" t="s">
        <v>903</v>
      </c>
      <c r="E164" s="51"/>
      <c r="F164" s="51" t="s">
        <v>898</v>
      </c>
      <c r="G164" s="52" t="s">
        <v>886</v>
      </c>
      <c r="H164" s="51" t="s">
        <v>894</v>
      </c>
      <c r="I164" s="51">
        <v>57</v>
      </c>
      <c r="J164" s="51" t="s">
        <v>892</v>
      </c>
      <c r="K164" s="52" t="s">
        <v>886</v>
      </c>
      <c r="L164" s="51" t="s">
        <v>887</v>
      </c>
      <c r="M164" s="51"/>
      <c r="N164" s="51" t="s">
        <v>908</v>
      </c>
      <c r="O164" s="52" t="s">
        <v>886</v>
      </c>
      <c r="P164" s="51" t="s">
        <v>899</v>
      </c>
    </row>
    <row r="165" spans="1:16" ht="12.75">
      <c r="A165" s="51"/>
      <c r="B165" s="51" t="s">
        <v>896</v>
      </c>
      <c r="C165" s="51" t="s">
        <v>886</v>
      </c>
      <c r="D165" s="51" t="s">
        <v>905</v>
      </c>
      <c r="E165" s="51"/>
      <c r="F165" s="51" t="s">
        <v>885</v>
      </c>
      <c r="G165" s="51" t="s">
        <v>886</v>
      </c>
      <c r="H165" s="51" t="s">
        <v>897</v>
      </c>
      <c r="I165" s="51"/>
      <c r="J165" s="51" t="s">
        <v>895</v>
      </c>
      <c r="K165" s="51" t="s">
        <v>886</v>
      </c>
      <c r="L165" s="51" t="s">
        <v>890</v>
      </c>
      <c r="M165" s="51"/>
      <c r="N165" s="51" t="s">
        <v>909</v>
      </c>
      <c r="O165" s="51" t="s">
        <v>886</v>
      </c>
      <c r="P165" s="51" t="s">
        <v>901</v>
      </c>
    </row>
    <row r="166" spans="1:16" ht="12.75">
      <c r="A166" s="51"/>
      <c r="B166" s="51" t="s">
        <v>899</v>
      </c>
      <c r="C166" s="52" t="s">
        <v>886</v>
      </c>
      <c r="D166" s="51" t="s">
        <v>906</v>
      </c>
      <c r="E166" s="51"/>
      <c r="F166" s="51" t="s">
        <v>888</v>
      </c>
      <c r="G166" s="52" t="s">
        <v>886</v>
      </c>
      <c r="H166" s="51" t="s">
        <v>891</v>
      </c>
      <c r="I166" s="51"/>
      <c r="J166" s="51" t="s">
        <v>898</v>
      </c>
      <c r="K166" s="52" t="s">
        <v>886</v>
      </c>
      <c r="L166" s="51" t="s">
        <v>893</v>
      </c>
      <c r="M166" s="51"/>
      <c r="N166" s="51" t="s">
        <v>900</v>
      </c>
      <c r="O166" s="52" t="s">
        <v>886</v>
      </c>
      <c r="P166" s="51" t="s">
        <v>898</v>
      </c>
    </row>
    <row r="167" spans="1:16" ht="12.75">
      <c r="A167" s="51"/>
      <c r="B167" s="51" t="s">
        <v>901</v>
      </c>
      <c r="C167" s="51" t="s">
        <v>886</v>
      </c>
      <c r="D167" s="51" t="s">
        <v>907</v>
      </c>
      <c r="E167" s="51"/>
      <c r="F167" s="51" t="s">
        <v>900</v>
      </c>
      <c r="G167" s="51" t="s">
        <v>886</v>
      </c>
      <c r="H167" s="51" t="s">
        <v>892</v>
      </c>
      <c r="I167" s="51"/>
      <c r="J167" s="51" t="s">
        <v>885</v>
      </c>
      <c r="K167" s="51" t="s">
        <v>886</v>
      </c>
      <c r="L167" s="51" t="s">
        <v>896</v>
      </c>
      <c r="M167" s="51"/>
      <c r="N167" s="51" t="s">
        <v>902</v>
      </c>
      <c r="O167" s="51" t="s">
        <v>886</v>
      </c>
      <c r="P167" s="51" t="s">
        <v>885</v>
      </c>
    </row>
    <row r="168" spans="1:16" ht="12.75">
      <c r="A168" s="51"/>
      <c r="B168" s="51" t="s">
        <v>898</v>
      </c>
      <c r="C168" s="52" t="s">
        <v>886</v>
      </c>
      <c r="D168" s="51" t="s">
        <v>892</v>
      </c>
      <c r="E168" s="51"/>
      <c r="F168" s="51" t="s">
        <v>902</v>
      </c>
      <c r="G168" s="52" t="s">
        <v>886</v>
      </c>
      <c r="H168" s="51" t="s">
        <v>895</v>
      </c>
      <c r="I168" s="51"/>
      <c r="J168" s="51" t="s">
        <v>888</v>
      </c>
      <c r="K168" s="52" t="s">
        <v>886</v>
      </c>
      <c r="L168" s="51" t="s">
        <v>899</v>
      </c>
      <c r="M168" s="51"/>
      <c r="N168" s="51" t="s">
        <v>904</v>
      </c>
      <c r="O168" s="52" t="s">
        <v>886</v>
      </c>
      <c r="P168" s="51" t="s">
        <v>888</v>
      </c>
    </row>
    <row r="169" spans="1:16" ht="12.75">
      <c r="A169" s="51"/>
      <c r="B169" s="51" t="s">
        <v>885</v>
      </c>
      <c r="C169" s="51" t="s">
        <v>886</v>
      </c>
      <c r="D169" s="51" t="s">
        <v>895</v>
      </c>
      <c r="E169" s="51"/>
      <c r="F169" s="51" t="s">
        <v>904</v>
      </c>
      <c r="G169" s="51" t="s">
        <v>886</v>
      </c>
      <c r="H169" s="51" t="s">
        <v>889</v>
      </c>
      <c r="I169" s="51"/>
      <c r="J169" s="51" t="s">
        <v>891</v>
      </c>
      <c r="K169" s="51" t="s">
        <v>886</v>
      </c>
      <c r="L169" s="51" t="s">
        <v>901</v>
      </c>
      <c r="M169" s="51"/>
      <c r="N169" s="51" t="s">
        <v>889</v>
      </c>
      <c r="O169" s="51" t="s">
        <v>886</v>
      </c>
      <c r="P169" s="51" t="s">
        <v>891</v>
      </c>
    </row>
    <row r="170" spans="1:16" ht="12.75">
      <c r="A170" s="51"/>
      <c r="B170" s="51" t="s">
        <v>888</v>
      </c>
      <c r="C170" s="52" t="s">
        <v>886</v>
      </c>
      <c r="D170" s="51" t="s">
        <v>900</v>
      </c>
      <c r="E170" s="51"/>
      <c r="F170" s="51"/>
      <c r="G170" s="51"/>
      <c r="H170" s="51"/>
      <c r="I170" s="51"/>
      <c r="J170" s="51" t="s">
        <v>894</v>
      </c>
      <c r="K170" s="52" t="s">
        <v>886</v>
      </c>
      <c r="L170" s="51" t="s">
        <v>903</v>
      </c>
      <c r="M170" s="51"/>
      <c r="N170" s="51" t="s">
        <v>892</v>
      </c>
      <c r="O170" s="52" t="s">
        <v>886</v>
      </c>
      <c r="P170" s="51" t="s">
        <v>894</v>
      </c>
    </row>
    <row r="171" spans="1:16" ht="12.75">
      <c r="A171" s="51"/>
      <c r="B171" s="51" t="s">
        <v>891</v>
      </c>
      <c r="C171" s="51" t="s">
        <v>886</v>
      </c>
      <c r="D171" s="51" t="s">
        <v>902</v>
      </c>
      <c r="E171" s="51">
        <v>36</v>
      </c>
      <c r="F171" s="51" t="s">
        <v>901</v>
      </c>
      <c r="G171" s="52" t="s">
        <v>886</v>
      </c>
      <c r="H171" s="51" t="s">
        <v>887</v>
      </c>
      <c r="I171" s="51"/>
      <c r="J171" s="51" t="s">
        <v>897</v>
      </c>
      <c r="K171" s="51" t="s">
        <v>886</v>
      </c>
      <c r="L171" s="51" t="s">
        <v>905</v>
      </c>
      <c r="M171" s="51"/>
      <c r="N171" s="51" t="s">
        <v>895</v>
      </c>
      <c r="O171" s="51" t="s">
        <v>886</v>
      </c>
      <c r="P171" s="51" t="s">
        <v>897</v>
      </c>
    </row>
    <row r="172" spans="1:16" ht="12.75">
      <c r="A172" s="51"/>
      <c r="B172" s="51" t="s">
        <v>894</v>
      </c>
      <c r="C172" s="52" t="s">
        <v>886</v>
      </c>
      <c r="D172" s="51" t="s">
        <v>904</v>
      </c>
      <c r="E172" s="51"/>
      <c r="F172" s="51" t="s">
        <v>896</v>
      </c>
      <c r="G172" s="51" t="s">
        <v>886</v>
      </c>
      <c r="H172" s="51" t="s">
        <v>890</v>
      </c>
      <c r="I172" s="51"/>
      <c r="J172" s="51" t="s">
        <v>906</v>
      </c>
      <c r="K172" s="52" t="s">
        <v>886</v>
      </c>
      <c r="L172" s="51" t="s">
        <v>900</v>
      </c>
      <c r="M172" s="51"/>
      <c r="N172" s="51"/>
      <c r="O172" s="51"/>
      <c r="P172" s="51"/>
    </row>
    <row r="173" spans="1:16" ht="12.75">
      <c r="A173" s="51"/>
      <c r="B173" s="51" t="s">
        <v>897</v>
      </c>
      <c r="C173" s="51" t="s">
        <v>886</v>
      </c>
      <c r="D173" s="51" t="s">
        <v>889</v>
      </c>
      <c r="E173" s="51"/>
      <c r="F173" s="51" t="s">
        <v>899</v>
      </c>
      <c r="G173" s="52" t="s">
        <v>886</v>
      </c>
      <c r="H173" s="51" t="s">
        <v>893</v>
      </c>
      <c r="I173" s="51"/>
      <c r="J173" s="51" t="s">
        <v>907</v>
      </c>
      <c r="K173" s="51" t="s">
        <v>886</v>
      </c>
      <c r="L173" s="51" t="s">
        <v>902</v>
      </c>
      <c r="M173" s="51">
        <v>80</v>
      </c>
      <c r="N173" s="51" t="s">
        <v>887</v>
      </c>
      <c r="O173" s="52" t="s">
        <v>886</v>
      </c>
      <c r="P173" s="51" t="s">
        <v>892</v>
      </c>
    </row>
    <row r="174" spans="1:16" ht="12.75">
      <c r="A174" s="51"/>
      <c r="B174" s="51"/>
      <c r="C174" s="51"/>
      <c r="D174" s="51"/>
      <c r="E174" s="51"/>
      <c r="F174" s="51" t="s">
        <v>909</v>
      </c>
      <c r="G174" s="51" t="s">
        <v>886</v>
      </c>
      <c r="H174" s="51" t="s">
        <v>903</v>
      </c>
      <c r="I174" s="51"/>
      <c r="J174" s="51" t="s">
        <v>908</v>
      </c>
      <c r="K174" s="52" t="s">
        <v>886</v>
      </c>
      <c r="L174" s="51" t="s">
        <v>904</v>
      </c>
      <c r="M174" s="51"/>
      <c r="N174" s="51" t="s">
        <v>890</v>
      </c>
      <c r="O174" s="51" t="s">
        <v>886</v>
      </c>
      <c r="P174" s="51" t="s">
        <v>895</v>
      </c>
    </row>
    <row r="175" spans="1:16" ht="12.75">
      <c r="A175" s="51">
        <v>14</v>
      </c>
      <c r="B175" s="51" t="s">
        <v>902</v>
      </c>
      <c r="C175" s="52" t="s">
        <v>886</v>
      </c>
      <c r="D175" s="51" t="s">
        <v>887</v>
      </c>
      <c r="E175" s="51"/>
      <c r="F175" s="51" t="s">
        <v>907</v>
      </c>
      <c r="G175" s="52" t="s">
        <v>886</v>
      </c>
      <c r="H175" s="51" t="s">
        <v>905</v>
      </c>
      <c r="I175" s="51"/>
      <c r="J175" s="51" t="s">
        <v>909</v>
      </c>
      <c r="K175" s="51" t="s">
        <v>886</v>
      </c>
      <c r="L175" s="51" t="s">
        <v>889</v>
      </c>
      <c r="M175" s="51"/>
      <c r="N175" s="51" t="s">
        <v>893</v>
      </c>
      <c r="O175" s="52" t="s">
        <v>886</v>
      </c>
      <c r="P175" s="51" t="s">
        <v>898</v>
      </c>
    </row>
    <row r="176" spans="1:16" ht="12.75">
      <c r="A176" s="51"/>
      <c r="B176" s="51" t="s">
        <v>904</v>
      </c>
      <c r="C176" s="51" t="s">
        <v>886</v>
      </c>
      <c r="D176" s="51" t="s">
        <v>890</v>
      </c>
      <c r="E176" s="51"/>
      <c r="F176" s="51" t="s">
        <v>908</v>
      </c>
      <c r="G176" s="51" t="s">
        <v>886</v>
      </c>
      <c r="H176" s="51" t="s">
        <v>906</v>
      </c>
      <c r="I176" s="51"/>
      <c r="J176" s="51"/>
      <c r="K176" s="51"/>
      <c r="L176" s="51"/>
      <c r="M176" s="51"/>
      <c r="N176" s="51" t="s">
        <v>885</v>
      </c>
      <c r="O176" s="51" t="s">
        <v>886</v>
      </c>
      <c r="P176" s="51" t="s">
        <v>896</v>
      </c>
    </row>
    <row r="177" spans="1:16" ht="12.75">
      <c r="A177" s="51"/>
      <c r="B177" s="51" t="s">
        <v>889</v>
      </c>
      <c r="C177" s="52" t="s">
        <v>886</v>
      </c>
      <c r="D177" s="51" t="s">
        <v>893</v>
      </c>
      <c r="E177" s="51"/>
      <c r="F177" s="51" t="s">
        <v>897</v>
      </c>
      <c r="G177" s="52" t="s">
        <v>886</v>
      </c>
      <c r="H177" s="51" t="s">
        <v>898</v>
      </c>
      <c r="I177" s="51">
        <v>58</v>
      </c>
      <c r="J177" s="51" t="s">
        <v>887</v>
      </c>
      <c r="K177" s="52" t="s">
        <v>886</v>
      </c>
      <c r="L177" s="51" t="s">
        <v>896</v>
      </c>
      <c r="M177" s="51"/>
      <c r="N177" s="51" t="s">
        <v>888</v>
      </c>
      <c r="O177" s="52" t="s">
        <v>886</v>
      </c>
      <c r="P177" s="51" t="s">
        <v>899</v>
      </c>
    </row>
    <row r="178" spans="1:16" ht="12.75">
      <c r="A178" s="51"/>
      <c r="B178" s="51" t="s">
        <v>892</v>
      </c>
      <c r="C178" s="51" t="s">
        <v>886</v>
      </c>
      <c r="D178" s="51" t="s">
        <v>896</v>
      </c>
      <c r="E178" s="51"/>
      <c r="F178" s="51" t="s">
        <v>891</v>
      </c>
      <c r="G178" s="51" t="s">
        <v>886</v>
      </c>
      <c r="H178" s="51" t="s">
        <v>885</v>
      </c>
      <c r="I178" s="51"/>
      <c r="J178" s="51" t="s">
        <v>890</v>
      </c>
      <c r="K178" s="51" t="s">
        <v>886</v>
      </c>
      <c r="L178" s="51" t="s">
        <v>899</v>
      </c>
      <c r="M178" s="51"/>
      <c r="N178" s="51" t="s">
        <v>901</v>
      </c>
      <c r="O178" s="51" t="s">
        <v>886</v>
      </c>
      <c r="P178" s="51" t="s">
        <v>891</v>
      </c>
    </row>
    <row r="179" spans="1:16" ht="12.75">
      <c r="A179" s="51"/>
      <c r="B179" s="51" t="s">
        <v>895</v>
      </c>
      <c r="C179" s="52" t="s">
        <v>886</v>
      </c>
      <c r="D179" s="51" t="s">
        <v>899</v>
      </c>
      <c r="E179" s="51"/>
      <c r="F179" s="51" t="s">
        <v>894</v>
      </c>
      <c r="G179" s="52" t="s">
        <v>886</v>
      </c>
      <c r="H179" s="51" t="s">
        <v>888</v>
      </c>
      <c r="I179" s="51"/>
      <c r="J179" s="51" t="s">
        <v>893</v>
      </c>
      <c r="K179" s="52" t="s">
        <v>886</v>
      </c>
      <c r="L179" s="51" t="s">
        <v>901</v>
      </c>
      <c r="M179" s="51"/>
      <c r="N179" s="51" t="s">
        <v>903</v>
      </c>
      <c r="O179" s="52" t="s">
        <v>886</v>
      </c>
      <c r="P179" s="51" t="s">
        <v>894</v>
      </c>
    </row>
    <row r="180" spans="1:16" ht="12.75">
      <c r="A180" s="51"/>
      <c r="B180" s="51" t="s">
        <v>898</v>
      </c>
      <c r="C180" s="51" t="s">
        <v>886</v>
      </c>
      <c r="D180" s="51" t="s">
        <v>901</v>
      </c>
      <c r="E180" s="51"/>
      <c r="F180" s="51" t="s">
        <v>895</v>
      </c>
      <c r="G180" s="51" t="s">
        <v>886</v>
      </c>
      <c r="H180" s="51" t="s">
        <v>900</v>
      </c>
      <c r="I180" s="51"/>
      <c r="J180" s="51" t="s">
        <v>903</v>
      </c>
      <c r="K180" s="51" t="s">
        <v>886</v>
      </c>
      <c r="L180" s="51" t="s">
        <v>907</v>
      </c>
      <c r="M180" s="51"/>
      <c r="N180" s="51" t="s">
        <v>905</v>
      </c>
      <c r="O180" s="51" t="s">
        <v>886</v>
      </c>
      <c r="P180" s="51" t="s">
        <v>897</v>
      </c>
    </row>
    <row r="181" spans="1:16" ht="12.75">
      <c r="A181" s="51"/>
      <c r="B181" s="51" t="s">
        <v>885</v>
      </c>
      <c r="C181" s="52" t="s">
        <v>886</v>
      </c>
      <c r="D181" s="51" t="s">
        <v>903</v>
      </c>
      <c r="E181" s="51"/>
      <c r="F181" s="51" t="s">
        <v>889</v>
      </c>
      <c r="G181" s="52" t="s">
        <v>886</v>
      </c>
      <c r="H181" s="51" t="s">
        <v>902</v>
      </c>
      <c r="I181" s="51"/>
      <c r="J181" s="51" t="s">
        <v>905</v>
      </c>
      <c r="K181" s="52" t="s">
        <v>886</v>
      </c>
      <c r="L181" s="51" t="s">
        <v>908</v>
      </c>
      <c r="M181" s="51"/>
      <c r="N181" s="51" t="s">
        <v>900</v>
      </c>
      <c r="O181" s="52" t="s">
        <v>886</v>
      </c>
      <c r="P181" s="51" t="s">
        <v>906</v>
      </c>
    </row>
    <row r="182" spans="1:16" ht="12.75">
      <c r="A182" s="51"/>
      <c r="B182" s="51" t="s">
        <v>888</v>
      </c>
      <c r="C182" s="51" t="s">
        <v>886</v>
      </c>
      <c r="D182" s="51" t="s">
        <v>905</v>
      </c>
      <c r="E182" s="51"/>
      <c r="F182" s="51" t="s">
        <v>892</v>
      </c>
      <c r="G182" s="51" t="s">
        <v>886</v>
      </c>
      <c r="H182" s="51" t="s">
        <v>904</v>
      </c>
      <c r="I182" s="51"/>
      <c r="J182" s="51" t="s">
        <v>906</v>
      </c>
      <c r="K182" s="51" t="s">
        <v>886</v>
      </c>
      <c r="L182" s="51" t="s">
        <v>909</v>
      </c>
      <c r="M182" s="51"/>
      <c r="N182" s="51" t="s">
        <v>902</v>
      </c>
      <c r="O182" s="51" t="s">
        <v>886</v>
      </c>
      <c r="P182" s="51" t="s">
        <v>907</v>
      </c>
    </row>
    <row r="183" spans="1:16" ht="12.75">
      <c r="A183" s="51"/>
      <c r="B183" s="51" t="s">
        <v>891</v>
      </c>
      <c r="C183" s="52" t="s">
        <v>886</v>
      </c>
      <c r="D183" s="51" t="s">
        <v>906</v>
      </c>
      <c r="E183" s="51"/>
      <c r="F183" s="51"/>
      <c r="G183" s="51"/>
      <c r="H183" s="51"/>
      <c r="I183" s="51"/>
      <c r="J183" s="51" t="s">
        <v>898</v>
      </c>
      <c r="K183" s="52" t="s">
        <v>886</v>
      </c>
      <c r="L183" s="51" t="s">
        <v>891</v>
      </c>
      <c r="M183" s="51"/>
      <c r="N183" s="51" t="s">
        <v>904</v>
      </c>
      <c r="O183" s="52" t="s">
        <v>886</v>
      </c>
      <c r="P183" s="51" t="s">
        <v>908</v>
      </c>
    </row>
    <row r="184" spans="1:16" ht="12.75">
      <c r="A184" s="51"/>
      <c r="B184" s="51" t="s">
        <v>894</v>
      </c>
      <c r="C184" s="51" t="s">
        <v>886</v>
      </c>
      <c r="D184" s="51" t="s">
        <v>907</v>
      </c>
      <c r="E184" s="51">
        <v>37</v>
      </c>
      <c r="F184" s="51" t="s">
        <v>887</v>
      </c>
      <c r="G184" s="52" t="s">
        <v>886</v>
      </c>
      <c r="H184" s="51" t="s">
        <v>890</v>
      </c>
      <c r="I184" s="51"/>
      <c r="J184" s="51" t="s">
        <v>885</v>
      </c>
      <c r="K184" s="51" t="s">
        <v>886</v>
      </c>
      <c r="L184" s="51" t="s">
        <v>894</v>
      </c>
      <c r="M184" s="51"/>
      <c r="N184" s="51" t="s">
        <v>889</v>
      </c>
      <c r="O184" s="51" t="s">
        <v>886</v>
      </c>
      <c r="P184" s="51" t="s">
        <v>909</v>
      </c>
    </row>
    <row r="185" spans="1:16" ht="12.75">
      <c r="A185" s="51"/>
      <c r="B185" s="51" t="s">
        <v>897</v>
      </c>
      <c r="C185" s="52" t="s">
        <v>886</v>
      </c>
      <c r="D185" s="51" t="s">
        <v>908</v>
      </c>
      <c r="E185" s="51"/>
      <c r="F185" s="51" t="s">
        <v>896</v>
      </c>
      <c r="G185" s="51" t="s">
        <v>886</v>
      </c>
      <c r="H185" s="51" t="s">
        <v>899</v>
      </c>
      <c r="I185" s="51"/>
      <c r="J185" s="51" t="s">
        <v>888</v>
      </c>
      <c r="K185" s="52" t="s">
        <v>886</v>
      </c>
      <c r="L185" s="51" t="s">
        <v>897</v>
      </c>
      <c r="M185" s="51"/>
      <c r="N185" s="51"/>
      <c r="O185" s="51"/>
      <c r="P185" s="51"/>
    </row>
    <row r="186" spans="1:16" ht="12.75">
      <c r="A186" s="51"/>
      <c r="B186" s="51" t="s">
        <v>900</v>
      </c>
      <c r="C186" s="51" t="s">
        <v>886</v>
      </c>
      <c r="D186" s="51" t="s">
        <v>909</v>
      </c>
      <c r="E186" s="51"/>
      <c r="F186" s="51" t="s">
        <v>903</v>
      </c>
      <c r="G186" s="52" t="s">
        <v>886</v>
      </c>
      <c r="H186" s="51" t="s">
        <v>905</v>
      </c>
      <c r="I186" s="51"/>
      <c r="J186" s="51" t="s">
        <v>900</v>
      </c>
      <c r="K186" s="51" t="s">
        <v>886</v>
      </c>
      <c r="L186" s="51" t="s">
        <v>889</v>
      </c>
      <c r="M186" s="51">
        <v>81</v>
      </c>
      <c r="N186" s="51" t="s">
        <v>894</v>
      </c>
      <c r="O186" s="52" t="s">
        <v>886</v>
      </c>
      <c r="P186" s="51" t="s">
        <v>887</v>
      </c>
    </row>
    <row r="187" spans="1:16" ht="12.75">
      <c r="A187" s="51"/>
      <c r="B187" s="51"/>
      <c r="C187" s="51"/>
      <c r="D187" s="51"/>
      <c r="E187" s="51"/>
      <c r="F187" s="51" t="s">
        <v>907</v>
      </c>
      <c r="G187" s="51" t="s">
        <v>886</v>
      </c>
      <c r="H187" s="51" t="s">
        <v>908</v>
      </c>
      <c r="I187" s="51"/>
      <c r="J187" s="51" t="s">
        <v>902</v>
      </c>
      <c r="K187" s="52" t="s">
        <v>886</v>
      </c>
      <c r="L187" s="51" t="s">
        <v>892</v>
      </c>
      <c r="M187" s="51"/>
      <c r="N187" s="51" t="s">
        <v>897</v>
      </c>
      <c r="O187" s="51" t="s">
        <v>886</v>
      </c>
      <c r="P187" s="51" t="s">
        <v>890</v>
      </c>
    </row>
    <row r="188" spans="1:16" ht="12.75">
      <c r="A188" s="51">
        <v>15</v>
      </c>
      <c r="B188" s="51" t="s">
        <v>890</v>
      </c>
      <c r="C188" s="52" t="s">
        <v>886</v>
      </c>
      <c r="D188" s="51" t="s">
        <v>887</v>
      </c>
      <c r="E188" s="51"/>
      <c r="F188" s="51" t="s">
        <v>898</v>
      </c>
      <c r="G188" s="52" t="s">
        <v>886</v>
      </c>
      <c r="H188" s="51" t="s">
        <v>885</v>
      </c>
      <c r="I188" s="51"/>
      <c r="J188" s="51" t="s">
        <v>904</v>
      </c>
      <c r="K188" s="51" t="s">
        <v>886</v>
      </c>
      <c r="L188" s="51" t="s">
        <v>895</v>
      </c>
      <c r="M188" s="51"/>
      <c r="N188" s="51" t="s">
        <v>900</v>
      </c>
      <c r="O188" s="52" t="s">
        <v>886</v>
      </c>
      <c r="P188" s="51" t="s">
        <v>893</v>
      </c>
    </row>
    <row r="189" spans="1:16" ht="12.75">
      <c r="A189" s="51"/>
      <c r="B189" s="51" t="s">
        <v>899</v>
      </c>
      <c r="C189" s="51" t="s">
        <v>886</v>
      </c>
      <c r="D189" s="51" t="s">
        <v>896</v>
      </c>
      <c r="E189" s="51"/>
      <c r="F189" s="51" t="s">
        <v>891</v>
      </c>
      <c r="G189" s="51" t="s">
        <v>886</v>
      </c>
      <c r="H189" s="51" t="s">
        <v>894</v>
      </c>
      <c r="I189" s="51"/>
      <c r="J189" s="51"/>
      <c r="K189" s="51"/>
      <c r="L189" s="51"/>
      <c r="M189" s="51"/>
      <c r="N189" s="51" t="s">
        <v>902</v>
      </c>
      <c r="O189" s="51" t="s">
        <v>886</v>
      </c>
      <c r="P189" s="51" t="s">
        <v>896</v>
      </c>
    </row>
    <row r="190" spans="1:16" ht="12.75">
      <c r="A190" s="51"/>
      <c r="B190" s="51" t="s">
        <v>905</v>
      </c>
      <c r="C190" s="52" t="s">
        <v>886</v>
      </c>
      <c r="D190" s="51" t="s">
        <v>903</v>
      </c>
      <c r="E190" s="51"/>
      <c r="F190" s="51" t="s">
        <v>900</v>
      </c>
      <c r="G190" s="52" t="s">
        <v>886</v>
      </c>
      <c r="H190" s="51" t="s">
        <v>902</v>
      </c>
      <c r="I190" s="51">
        <v>59</v>
      </c>
      <c r="J190" s="51" t="s">
        <v>887</v>
      </c>
      <c r="K190" s="52" t="s">
        <v>886</v>
      </c>
      <c r="L190" s="51" t="s">
        <v>908</v>
      </c>
      <c r="M190" s="51"/>
      <c r="N190" s="51" t="s">
        <v>904</v>
      </c>
      <c r="O190" s="52" t="s">
        <v>886</v>
      </c>
      <c r="P190" s="51" t="s">
        <v>899</v>
      </c>
    </row>
    <row r="191" spans="1:16" ht="12.75">
      <c r="A191" s="51"/>
      <c r="B191" s="51" t="s">
        <v>908</v>
      </c>
      <c r="C191" s="51" t="s">
        <v>886</v>
      </c>
      <c r="D191" s="51" t="s">
        <v>907</v>
      </c>
      <c r="E191" s="51"/>
      <c r="F191" s="51" t="s">
        <v>889</v>
      </c>
      <c r="G191" s="51" t="s">
        <v>886</v>
      </c>
      <c r="H191" s="51" t="s">
        <v>892</v>
      </c>
      <c r="I191" s="51"/>
      <c r="J191" s="51" t="s">
        <v>890</v>
      </c>
      <c r="K191" s="51" t="s">
        <v>886</v>
      </c>
      <c r="L191" s="51" t="s">
        <v>909</v>
      </c>
      <c r="M191" s="51"/>
      <c r="N191" s="51" t="s">
        <v>889</v>
      </c>
      <c r="O191" s="51" t="s">
        <v>886</v>
      </c>
      <c r="P191" s="51" t="s">
        <v>901</v>
      </c>
    </row>
    <row r="192" spans="1:16" ht="12.75">
      <c r="A192" s="51"/>
      <c r="B192" s="51" t="s">
        <v>885</v>
      </c>
      <c r="C192" s="52" t="s">
        <v>886</v>
      </c>
      <c r="D192" s="51" t="s">
        <v>898</v>
      </c>
      <c r="E192" s="51"/>
      <c r="F192" s="51"/>
      <c r="G192" s="51"/>
      <c r="H192" s="51"/>
      <c r="I192" s="51"/>
      <c r="J192" s="51" t="s">
        <v>893</v>
      </c>
      <c r="K192" s="52" t="s">
        <v>886</v>
      </c>
      <c r="L192" s="51" t="s">
        <v>903</v>
      </c>
      <c r="M192" s="51"/>
      <c r="N192" s="51" t="s">
        <v>892</v>
      </c>
      <c r="O192" s="52" t="s">
        <v>886</v>
      </c>
      <c r="P192" s="51" t="s">
        <v>903</v>
      </c>
    </row>
    <row r="193" spans="1:16" ht="12.75">
      <c r="A193" s="51"/>
      <c r="B193" s="51" t="s">
        <v>894</v>
      </c>
      <c r="C193" s="51" t="s">
        <v>886</v>
      </c>
      <c r="D193" s="51" t="s">
        <v>891</v>
      </c>
      <c r="E193" s="51">
        <v>38</v>
      </c>
      <c r="F193" s="51" t="s">
        <v>904</v>
      </c>
      <c r="G193" s="52" t="s">
        <v>886</v>
      </c>
      <c r="H193" s="51" t="s">
        <v>887</v>
      </c>
      <c r="I193" s="51"/>
      <c r="J193" s="51" t="s">
        <v>896</v>
      </c>
      <c r="K193" s="51" t="s">
        <v>886</v>
      </c>
      <c r="L193" s="51" t="s">
        <v>905</v>
      </c>
      <c r="M193" s="51"/>
      <c r="N193" s="51" t="s">
        <v>895</v>
      </c>
      <c r="O193" s="51" t="s">
        <v>886</v>
      </c>
      <c r="P193" s="51" t="s">
        <v>905</v>
      </c>
    </row>
    <row r="194" spans="1:16" ht="12.75">
      <c r="A194" s="51"/>
      <c r="B194" s="51" t="s">
        <v>902</v>
      </c>
      <c r="C194" s="52" t="s">
        <v>886</v>
      </c>
      <c r="D194" s="51" t="s">
        <v>900</v>
      </c>
      <c r="E194" s="51"/>
      <c r="F194" s="51" t="s">
        <v>889</v>
      </c>
      <c r="G194" s="51" t="s">
        <v>886</v>
      </c>
      <c r="H194" s="51" t="s">
        <v>890</v>
      </c>
      <c r="I194" s="51"/>
      <c r="J194" s="51" t="s">
        <v>899</v>
      </c>
      <c r="K194" s="52" t="s">
        <v>886</v>
      </c>
      <c r="L194" s="51" t="s">
        <v>906</v>
      </c>
      <c r="M194" s="51"/>
      <c r="N194" s="51" t="s">
        <v>898</v>
      </c>
      <c r="O194" s="52" t="s">
        <v>886</v>
      </c>
      <c r="P194" s="51" t="s">
        <v>906</v>
      </c>
    </row>
    <row r="195" spans="1:16" ht="12.75">
      <c r="A195" s="51"/>
      <c r="B195" s="51" t="s">
        <v>892</v>
      </c>
      <c r="C195" s="51" t="s">
        <v>886</v>
      </c>
      <c r="D195" s="51" t="s">
        <v>889</v>
      </c>
      <c r="E195" s="51"/>
      <c r="F195" s="51" t="s">
        <v>892</v>
      </c>
      <c r="G195" s="52" t="s">
        <v>886</v>
      </c>
      <c r="H195" s="51" t="s">
        <v>893</v>
      </c>
      <c r="I195" s="51"/>
      <c r="J195" s="51" t="s">
        <v>901</v>
      </c>
      <c r="K195" s="51" t="s">
        <v>886</v>
      </c>
      <c r="L195" s="51" t="s">
        <v>907</v>
      </c>
      <c r="M195" s="51"/>
      <c r="N195" s="51" t="s">
        <v>885</v>
      </c>
      <c r="O195" s="51" t="s">
        <v>886</v>
      </c>
      <c r="P195" s="51" t="s">
        <v>907</v>
      </c>
    </row>
    <row r="196" spans="1:16" ht="12.75">
      <c r="A196" s="51"/>
      <c r="B196" s="51"/>
      <c r="C196" s="51"/>
      <c r="D196" s="51"/>
      <c r="E196" s="51"/>
      <c r="F196" s="51" t="s">
        <v>895</v>
      </c>
      <c r="G196" s="51" t="s">
        <v>886</v>
      </c>
      <c r="H196" s="51" t="s">
        <v>896</v>
      </c>
      <c r="I196" s="51"/>
      <c r="J196" s="51" t="s">
        <v>892</v>
      </c>
      <c r="K196" s="52" t="s">
        <v>886</v>
      </c>
      <c r="L196" s="51" t="s">
        <v>898</v>
      </c>
      <c r="M196" s="51"/>
      <c r="N196" s="51" t="s">
        <v>888</v>
      </c>
      <c r="O196" s="52" t="s">
        <v>886</v>
      </c>
      <c r="P196" s="51" t="s">
        <v>908</v>
      </c>
    </row>
    <row r="197" spans="1:16" ht="12.75">
      <c r="A197" s="51">
        <v>16</v>
      </c>
      <c r="B197" s="51" t="s">
        <v>887</v>
      </c>
      <c r="C197" s="52" t="s">
        <v>886</v>
      </c>
      <c r="D197" s="51" t="s">
        <v>906</v>
      </c>
      <c r="E197" s="51"/>
      <c r="F197" s="51" t="s">
        <v>898</v>
      </c>
      <c r="G197" s="52" t="s">
        <v>886</v>
      </c>
      <c r="H197" s="51" t="s">
        <v>899</v>
      </c>
      <c r="I197" s="51"/>
      <c r="J197" s="51" t="s">
        <v>885</v>
      </c>
      <c r="K197" s="51" t="s">
        <v>886</v>
      </c>
      <c r="L197" s="51" t="s">
        <v>895</v>
      </c>
      <c r="M197" s="51"/>
      <c r="N197" s="51" t="s">
        <v>891</v>
      </c>
      <c r="O197" s="51" t="s">
        <v>886</v>
      </c>
      <c r="P197" s="51" t="s">
        <v>909</v>
      </c>
    </row>
    <row r="198" spans="1:16" ht="12.75">
      <c r="A198" s="51"/>
      <c r="B198" s="51" t="s">
        <v>890</v>
      </c>
      <c r="C198" s="51" t="s">
        <v>886</v>
      </c>
      <c r="D198" s="51" t="s">
        <v>907</v>
      </c>
      <c r="E198" s="51"/>
      <c r="F198" s="51" t="s">
        <v>885</v>
      </c>
      <c r="G198" s="51" t="s">
        <v>886</v>
      </c>
      <c r="H198" s="51" t="s">
        <v>901</v>
      </c>
      <c r="I198" s="51"/>
      <c r="J198" s="51" t="s">
        <v>888</v>
      </c>
      <c r="K198" s="52" t="s">
        <v>886</v>
      </c>
      <c r="L198" s="51" t="s">
        <v>900</v>
      </c>
      <c r="M198" s="51"/>
      <c r="N198" s="51"/>
      <c r="O198" s="51"/>
      <c r="P198" s="51"/>
    </row>
    <row r="199" spans="1:16" ht="12.75">
      <c r="A199" s="51"/>
      <c r="B199" s="51" t="s">
        <v>893</v>
      </c>
      <c r="C199" s="52" t="s">
        <v>886</v>
      </c>
      <c r="D199" s="51" t="s">
        <v>908</v>
      </c>
      <c r="E199" s="51"/>
      <c r="F199" s="51" t="s">
        <v>888</v>
      </c>
      <c r="G199" s="52" t="s">
        <v>886</v>
      </c>
      <c r="H199" s="51" t="s">
        <v>903</v>
      </c>
      <c r="I199" s="51"/>
      <c r="J199" s="51" t="s">
        <v>891</v>
      </c>
      <c r="K199" s="51" t="s">
        <v>886</v>
      </c>
      <c r="L199" s="51" t="s">
        <v>902</v>
      </c>
      <c r="M199" s="51">
        <v>82</v>
      </c>
      <c r="N199" s="51" t="s">
        <v>887</v>
      </c>
      <c r="O199" s="52" t="s">
        <v>886</v>
      </c>
      <c r="P199" s="51" t="s">
        <v>902</v>
      </c>
    </row>
    <row r="200" spans="1:16" ht="12.75">
      <c r="A200" s="51"/>
      <c r="B200" s="51" t="s">
        <v>896</v>
      </c>
      <c r="C200" s="51" t="s">
        <v>886</v>
      </c>
      <c r="D200" s="51" t="s">
        <v>909</v>
      </c>
      <c r="E200" s="51"/>
      <c r="F200" s="51" t="s">
        <v>891</v>
      </c>
      <c r="G200" s="51" t="s">
        <v>886</v>
      </c>
      <c r="H200" s="51" t="s">
        <v>905</v>
      </c>
      <c r="I200" s="51"/>
      <c r="J200" s="51" t="s">
        <v>894</v>
      </c>
      <c r="K200" s="52" t="s">
        <v>886</v>
      </c>
      <c r="L200" s="51" t="s">
        <v>904</v>
      </c>
      <c r="M200" s="51"/>
      <c r="N200" s="51" t="s">
        <v>890</v>
      </c>
      <c r="O200" s="51" t="s">
        <v>886</v>
      </c>
      <c r="P200" s="51" t="s">
        <v>904</v>
      </c>
    </row>
    <row r="201" spans="1:16" ht="12.75">
      <c r="A201" s="51"/>
      <c r="B201" s="51" t="s">
        <v>899</v>
      </c>
      <c r="C201" s="52" t="s">
        <v>886</v>
      </c>
      <c r="D201" s="51" t="s">
        <v>903</v>
      </c>
      <c r="E201" s="51"/>
      <c r="F201" s="51" t="s">
        <v>894</v>
      </c>
      <c r="G201" s="52" t="s">
        <v>886</v>
      </c>
      <c r="H201" s="51" t="s">
        <v>906</v>
      </c>
      <c r="I201" s="51"/>
      <c r="J201" s="51" t="s">
        <v>897</v>
      </c>
      <c r="K201" s="51" t="s">
        <v>886</v>
      </c>
      <c r="L201" s="51" t="s">
        <v>889</v>
      </c>
      <c r="M201" s="51"/>
      <c r="N201" s="51" t="s">
        <v>893</v>
      </c>
      <c r="O201" s="52" t="s">
        <v>886</v>
      </c>
      <c r="P201" s="51" t="s">
        <v>889</v>
      </c>
    </row>
    <row r="202" spans="1:16" ht="12.75">
      <c r="A202" s="51"/>
      <c r="B202" s="51" t="s">
        <v>901</v>
      </c>
      <c r="C202" s="51" t="s">
        <v>886</v>
      </c>
      <c r="D202" s="51" t="s">
        <v>905</v>
      </c>
      <c r="E202" s="51"/>
      <c r="F202" s="51" t="s">
        <v>897</v>
      </c>
      <c r="G202" s="51" t="s">
        <v>886</v>
      </c>
      <c r="H202" s="51" t="s">
        <v>907</v>
      </c>
      <c r="I202" s="51"/>
      <c r="J202" s="51"/>
      <c r="K202" s="51"/>
      <c r="L202" s="51"/>
      <c r="M202" s="51"/>
      <c r="N202" s="51" t="s">
        <v>896</v>
      </c>
      <c r="O202" s="51" t="s">
        <v>886</v>
      </c>
      <c r="P202" s="51" t="s">
        <v>892</v>
      </c>
    </row>
    <row r="203" spans="1:16" ht="12.75">
      <c r="A203" s="51"/>
      <c r="B203" s="51" t="s">
        <v>898</v>
      </c>
      <c r="C203" s="52" t="s">
        <v>886</v>
      </c>
      <c r="D203" s="51" t="s">
        <v>904</v>
      </c>
      <c r="E203" s="51"/>
      <c r="F203" s="51" t="s">
        <v>900</v>
      </c>
      <c r="G203" s="52" t="s">
        <v>886</v>
      </c>
      <c r="H203" s="51" t="s">
        <v>908</v>
      </c>
      <c r="I203" s="51">
        <v>60</v>
      </c>
      <c r="J203" s="51" t="s">
        <v>893</v>
      </c>
      <c r="K203" s="51" t="s">
        <v>886</v>
      </c>
      <c r="L203" s="51" t="s">
        <v>890</v>
      </c>
      <c r="M203" s="51"/>
      <c r="N203" s="51" t="s">
        <v>899</v>
      </c>
      <c r="O203" s="52" t="s">
        <v>886</v>
      </c>
      <c r="P203" s="51" t="s">
        <v>895</v>
      </c>
    </row>
    <row r="204" spans="1:16" ht="12.75">
      <c r="A204" s="51"/>
      <c r="B204" s="51" t="s">
        <v>885</v>
      </c>
      <c r="C204" s="51" t="s">
        <v>886</v>
      </c>
      <c r="D204" s="51" t="s">
        <v>889</v>
      </c>
      <c r="E204" s="51"/>
      <c r="F204" s="51" t="s">
        <v>902</v>
      </c>
      <c r="G204" s="51" t="s">
        <v>886</v>
      </c>
      <c r="H204" s="51" t="s">
        <v>909</v>
      </c>
      <c r="I204" s="51"/>
      <c r="J204" s="51" t="s">
        <v>901</v>
      </c>
      <c r="K204" s="51" t="s">
        <v>886</v>
      </c>
      <c r="L204" s="51" t="s">
        <v>899</v>
      </c>
      <c r="M204" s="51"/>
      <c r="N204" s="51" t="s">
        <v>901</v>
      </c>
      <c r="O204" s="51" t="s">
        <v>886</v>
      </c>
      <c r="P204" s="51" t="s">
        <v>898</v>
      </c>
    </row>
    <row r="205" spans="1:16" ht="12.75">
      <c r="A205" s="51"/>
      <c r="B205" s="51" t="s">
        <v>888</v>
      </c>
      <c r="C205" s="52" t="s">
        <v>886</v>
      </c>
      <c r="D205" s="51" t="s">
        <v>892</v>
      </c>
      <c r="E205" s="51"/>
      <c r="F205" s="51"/>
      <c r="G205" s="51"/>
      <c r="H205" s="51"/>
      <c r="I205" s="51"/>
      <c r="J205" s="51" t="s">
        <v>906</v>
      </c>
      <c r="K205" s="51" t="s">
        <v>886</v>
      </c>
      <c r="L205" s="51" t="s">
        <v>905</v>
      </c>
      <c r="M205" s="51"/>
      <c r="N205" s="51" t="s">
        <v>903</v>
      </c>
      <c r="O205" s="52" t="s">
        <v>886</v>
      </c>
      <c r="P205" s="51" t="s">
        <v>885</v>
      </c>
    </row>
    <row r="206" spans="1:16" ht="12.75">
      <c r="A206" s="51"/>
      <c r="B206" s="51" t="s">
        <v>891</v>
      </c>
      <c r="C206" s="51" t="s">
        <v>886</v>
      </c>
      <c r="D206" s="51" t="s">
        <v>895</v>
      </c>
      <c r="E206" s="51">
        <v>39</v>
      </c>
      <c r="F206" s="51" t="s">
        <v>887</v>
      </c>
      <c r="G206" s="52" t="s">
        <v>886</v>
      </c>
      <c r="H206" s="51" t="s">
        <v>891</v>
      </c>
      <c r="I206" s="51"/>
      <c r="J206" s="51" t="s">
        <v>909</v>
      </c>
      <c r="K206" s="51" t="s">
        <v>886</v>
      </c>
      <c r="L206" s="51" t="s">
        <v>908</v>
      </c>
      <c r="M206" s="51"/>
      <c r="N206" s="51" t="s">
        <v>905</v>
      </c>
      <c r="O206" s="51" t="s">
        <v>886</v>
      </c>
      <c r="P206" s="51" t="s">
        <v>888</v>
      </c>
    </row>
    <row r="207" spans="1:16" ht="12.75">
      <c r="A207" s="51"/>
      <c r="B207" s="51" t="s">
        <v>894</v>
      </c>
      <c r="C207" s="52" t="s">
        <v>886</v>
      </c>
      <c r="D207" s="51" t="s">
        <v>900</v>
      </c>
      <c r="E207" s="51"/>
      <c r="F207" s="51" t="s">
        <v>890</v>
      </c>
      <c r="G207" s="51" t="s">
        <v>886</v>
      </c>
      <c r="H207" s="51" t="s">
        <v>894</v>
      </c>
      <c r="I207" s="51"/>
      <c r="J207" s="51" t="s">
        <v>888</v>
      </c>
      <c r="K207" s="51" t="s">
        <v>886</v>
      </c>
      <c r="L207" s="51" t="s">
        <v>885</v>
      </c>
      <c r="M207" s="51"/>
      <c r="N207" s="51" t="s">
        <v>906</v>
      </c>
      <c r="O207" s="52" t="s">
        <v>886</v>
      </c>
      <c r="P207" s="51" t="s">
        <v>891</v>
      </c>
    </row>
    <row r="208" spans="1:16" ht="12.75">
      <c r="A208" s="51"/>
      <c r="B208" s="51" t="s">
        <v>897</v>
      </c>
      <c r="C208" s="51" t="s">
        <v>886</v>
      </c>
      <c r="D208" s="51" t="s">
        <v>902</v>
      </c>
      <c r="E208" s="51"/>
      <c r="F208" s="51" t="s">
        <v>893</v>
      </c>
      <c r="G208" s="52" t="s">
        <v>886</v>
      </c>
      <c r="H208" s="51" t="s">
        <v>897</v>
      </c>
      <c r="I208" s="51"/>
      <c r="J208" s="51" t="s">
        <v>897</v>
      </c>
      <c r="K208" s="51" t="s">
        <v>886</v>
      </c>
      <c r="L208" s="51" t="s">
        <v>894</v>
      </c>
      <c r="M208" s="51"/>
      <c r="N208" s="51" t="s">
        <v>907</v>
      </c>
      <c r="O208" s="51" t="s">
        <v>886</v>
      </c>
      <c r="P208" s="51" t="s">
        <v>894</v>
      </c>
    </row>
    <row r="209" spans="1:16" ht="12.75">
      <c r="A209" s="51"/>
      <c r="B209" s="51"/>
      <c r="C209" s="51"/>
      <c r="D209" s="51"/>
      <c r="E209" s="51"/>
      <c r="F209" s="51" t="s">
        <v>896</v>
      </c>
      <c r="G209" s="51" t="s">
        <v>886</v>
      </c>
      <c r="H209" s="51" t="s">
        <v>900</v>
      </c>
      <c r="I209" s="51"/>
      <c r="J209" s="51" t="s">
        <v>904</v>
      </c>
      <c r="K209" s="51" t="s">
        <v>886</v>
      </c>
      <c r="L209" s="51" t="s">
        <v>902</v>
      </c>
      <c r="M209" s="51"/>
      <c r="N209" s="51" t="s">
        <v>908</v>
      </c>
      <c r="O209" s="52" t="s">
        <v>886</v>
      </c>
      <c r="P209" s="51" t="s">
        <v>897</v>
      </c>
    </row>
    <row r="210" spans="1:16" ht="12.75">
      <c r="A210" s="51">
        <v>17</v>
      </c>
      <c r="B210" s="51" t="s">
        <v>893</v>
      </c>
      <c r="C210" s="51" t="s">
        <v>886</v>
      </c>
      <c r="D210" s="51" t="s">
        <v>890</v>
      </c>
      <c r="E210" s="51"/>
      <c r="F210" s="51" t="s">
        <v>899</v>
      </c>
      <c r="G210" s="52" t="s">
        <v>886</v>
      </c>
      <c r="H210" s="51" t="s">
        <v>902</v>
      </c>
      <c r="I210" s="51"/>
      <c r="J210" s="51" t="s">
        <v>895</v>
      </c>
      <c r="K210" s="51" t="s">
        <v>886</v>
      </c>
      <c r="L210" s="51" t="s">
        <v>892</v>
      </c>
      <c r="M210" s="51"/>
      <c r="N210" s="51" t="s">
        <v>909</v>
      </c>
      <c r="O210" s="51" t="s">
        <v>886</v>
      </c>
      <c r="P210" s="51" t="s">
        <v>900</v>
      </c>
    </row>
    <row r="211" spans="1:16" ht="12.75">
      <c r="A211" s="51"/>
      <c r="B211" s="51" t="s">
        <v>901</v>
      </c>
      <c r="C211" s="51" t="s">
        <v>886</v>
      </c>
      <c r="D211" s="51" t="s">
        <v>899</v>
      </c>
      <c r="E211" s="51"/>
      <c r="F211" s="51" t="s">
        <v>901</v>
      </c>
      <c r="G211" s="51" t="s">
        <v>886</v>
      </c>
      <c r="H211" s="51" t="s">
        <v>904</v>
      </c>
      <c r="I211" s="51"/>
      <c r="J211" s="51"/>
      <c r="K211" s="51"/>
      <c r="L211" s="51"/>
      <c r="M211" s="51"/>
      <c r="N211" s="51"/>
      <c r="O211" s="51"/>
      <c r="P211" s="51"/>
    </row>
    <row r="212" spans="1:16" ht="12.75">
      <c r="A212" s="51"/>
      <c r="B212" s="51" t="s">
        <v>906</v>
      </c>
      <c r="C212" s="51" t="s">
        <v>886</v>
      </c>
      <c r="D212" s="51" t="s">
        <v>905</v>
      </c>
      <c r="E212" s="51"/>
      <c r="F212" s="51" t="s">
        <v>903</v>
      </c>
      <c r="G212" s="52" t="s">
        <v>886</v>
      </c>
      <c r="H212" s="51" t="s">
        <v>889</v>
      </c>
      <c r="I212" s="51">
        <v>61</v>
      </c>
      <c r="J212" s="51" t="s">
        <v>897</v>
      </c>
      <c r="K212" s="52" t="s">
        <v>886</v>
      </c>
      <c r="L212" s="51" t="s">
        <v>887</v>
      </c>
      <c r="M212" s="51">
        <v>83</v>
      </c>
      <c r="N212" s="51" t="s">
        <v>887</v>
      </c>
      <c r="O212" s="52" t="s">
        <v>886</v>
      </c>
      <c r="P212" s="51" t="s">
        <v>895</v>
      </c>
    </row>
    <row r="213" spans="1:16" ht="12.75">
      <c r="A213" s="51"/>
      <c r="B213" s="51" t="s">
        <v>909</v>
      </c>
      <c r="C213" s="51" t="s">
        <v>886</v>
      </c>
      <c r="D213" s="51" t="s">
        <v>908</v>
      </c>
      <c r="E213" s="51"/>
      <c r="F213" s="51" t="s">
        <v>905</v>
      </c>
      <c r="G213" s="51" t="s">
        <v>886</v>
      </c>
      <c r="H213" s="51" t="s">
        <v>892</v>
      </c>
      <c r="I213" s="51"/>
      <c r="J213" s="51" t="s">
        <v>900</v>
      </c>
      <c r="K213" s="51" t="s">
        <v>886</v>
      </c>
      <c r="L213" s="51" t="s">
        <v>890</v>
      </c>
      <c r="M213" s="51"/>
      <c r="N213" s="51" t="s">
        <v>890</v>
      </c>
      <c r="O213" s="51" t="s">
        <v>886</v>
      </c>
      <c r="P213" s="51" t="s">
        <v>898</v>
      </c>
    </row>
    <row r="214" spans="1:16" ht="12.75">
      <c r="A214" s="51"/>
      <c r="B214" s="51" t="s">
        <v>888</v>
      </c>
      <c r="C214" s="51" t="s">
        <v>886</v>
      </c>
      <c r="D214" s="51" t="s">
        <v>885</v>
      </c>
      <c r="E214" s="51"/>
      <c r="F214" s="51" t="s">
        <v>906</v>
      </c>
      <c r="G214" s="52" t="s">
        <v>886</v>
      </c>
      <c r="H214" s="51" t="s">
        <v>895</v>
      </c>
      <c r="I214" s="51"/>
      <c r="J214" s="51" t="s">
        <v>902</v>
      </c>
      <c r="K214" s="52" t="s">
        <v>886</v>
      </c>
      <c r="L214" s="51" t="s">
        <v>893</v>
      </c>
      <c r="M214" s="51"/>
      <c r="N214" s="51" t="s">
        <v>893</v>
      </c>
      <c r="O214" s="52" t="s">
        <v>886</v>
      </c>
      <c r="P214" s="51" t="s">
        <v>885</v>
      </c>
    </row>
    <row r="215" spans="1:16" ht="12.75">
      <c r="A215" s="51"/>
      <c r="B215" s="51" t="s">
        <v>897</v>
      </c>
      <c r="C215" s="51" t="s">
        <v>886</v>
      </c>
      <c r="D215" s="51" t="s">
        <v>894</v>
      </c>
      <c r="E215" s="51"/>
      <c r="F215" s="51" t="s">
        <v>907</v>
      </c>
      <c r="G215" s="51" t="s">
        <v>886</v>
      </c>
      <c r="H215" s="51" t="s">
        <v>898</v>
      </c>
      <c r="I215" s="51"/>
      <c r="J215" s="51" t="s">
        <v>904</v>
      </c>
      <c r="K215" s="51" t="s">
        <v>886</v>
      </c>
      <c r="L215" s="51" t="s">
        <v>896</v>
      </c>
      <c r="M215" s="51"/>
      <c r="N215" s="51" t="s">
        <v>896</v>
      </c>
      <c r="O215" s="51" t="s">
        <v>886</v>
      </c>
      <c r="P215" s="51" t="s">
        <v>888</v>
      </c>
    </row>
    <row r="216" spans="1:16" ht="12.75">
      <c r="A216" s="51"/>
      <c r="B216" s="51" t="s">
        <v>904</v>
      </c>
      <c r="C216" s="51" t="s">
        <v>886</v>
      </c>
      <c r="D216" s="51" t="s">
        <v>902</v>
      </c>
      <c r="E216" s="51"/>
      <c r="F216" s="51" t="s">
        <v>908</v>
      </c>
      <c r="G216" s="52" t="s">
        <v>886</v>
      </c>
      <c r="H216" s="51" t="s">
        <v>885</v>
      </c>
      <c r="I216" s="51"/>
      <c r="J216" s="51" t="s">
        <v>889</v>
      </c>
      <c r="K216" s="52" t="s">
        <v>886</v>
      </c>
      <c r="L216" s="51" t="s">
        <v>899</v>
      </c>
      <c r="M216" s="51"/>
      <c r="N216" s="51" t="s">
        <v>899</v>
      </c>
      <c r="O216" s="52" t="s">
        <v>886</v>
      </c>
      <c r="P216" s="51" t="s">
        <v>891</v>
      </c>
    </row>
    <row r="217" spans="1:16" ht="12.75">
      <c r="A217" s="51"/>
      <c r="B217" s="51" t="s">
        <v>895</v>
      </c>
      <c r="C217" s="51" t="s">
        <v>886</v>
      </c>
      <c r="D217" s="51" t="s">
        <v>892</v>
      </c>
      <c r="E217" s="51"/>
      <c r="F217" s="51" t="s">
        <v>909</v>
      </c>
      <c r="G217" s="51" t="s">
        <v>886</v>
      </c>
      <c r="H217" s="51" t="s">
        <v>888</v>
      </c>
      <c r="I217" s="51"/>
      <c r="J217" s="51" t="s">
        <v>892</v>
      </c>
      <c r="K217" s="51" t="s">
        <v>886</v>
      </c>
      <c r="L217" s="51" t="s">
        <v>901</v>
      </c>
      <c r="M217" s="51"/>
      <c r="N217" s="51" t="s">
        <v>894</v>
      </c>
      <c r="O217" s="51" t="s">
        <v>886</v>
      </c>
      <c r="P217" s="51" t="s">
        <v>901</v>
      </c>
    </row>
    <row r="218" spans="1:16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 t="s">
        <v>895</v>
      </c>
      <c r="K218" s="52" t="s">
        <v>886</v>
      </c>
      <c r="L218" s="51" t="s">
        <v>903</v>
      </c>
      <c r="M218" s="51"/>
      <c r="N218" s="51"/>
      <c r="O218" s="51"/>
      <c r="P218" s="51"/>
    </row>
    <row r="219" spans="1:16" ht="12.75">
      <c r="A219" s="51">
        <v>18</v>
      </c>
      <c r="B219" s="51" t="s">
        <v>907</v>
      </c>
      <c r="C219" s="52" t="s">
        <v>886</v>
      </c>
      <c r="D219" s="51" t="s">
        <v>887</v>
      </c>
      <c r="E219" s="51">
        <v>40</v>
      </c>
      <c r="F219" s="51" t="s">
        <v>887</v>
      </c>
      <c r="G219" s="52" t="s">
        <v>886</v>
      </c>
      <c r="H219" s="51" t="s">
        <v>902</v>
      </c>
      <c r="I219" s="51"/>
      <c r="J219" s="51" t="s">
        <v>898</v>
      </c>
      <c r="K219" s="51" t="s">
        <v>886</v>
      </c>
      <c r="L219" s="51" t="s">
        <v>905</v>
      </c>
      <c r="M219" s="51">
        <v>84</v>
      </c>
      <c r="N219" s="51" t="s">
        <v>901</v>
      </c>
      <c r="O219" s="52" t="s">
        <v>886</v>
      </c>
      <c r="P219" s="51" t="s">
        <v>887</v>
      </c>
    </row>
    <row r="220" spans="1:16" ht="12.75">
      <c r="A220" s="51"/>
      <c r="B220" s="51" t="s">
        <v>908</v>
      </c>
      <c r="C220" s="51" t="s">
        <v>886</v>
      </c>
      <c r="D220" s="51" t="s">
        <v>890</v>
      </c>
      <c r="E220" s="51"/>
      <c r="F220" s="51" t="s">
        <v>890</v>
      </c>
      <c r="G220" s="51" t="s">
        <v>886</v>
      </c>
      <c r="H220" s="51" t="s">
        <v>904</v>
      </c>
      <c r="I220" s="51"/>
      <c r="J220" s="51" t="s">
        <v>885</v>
      </c>
      <c r="K220" s="52" t="s">
        <v>886</v>
      </c>
      <c r="L220" s="51" t="s">
        <v>906</v>
      </c>
      <c r="M220" s="51"/>
      <c r="N220" s="51" t="s">
        <v>896</v>
      </c>
      <c r="O220" s="51" t="s">
        <v>886</v>
      </c>
      <c r="P220" s="51" t="s">
        <v>890</v>
      </c>
    </row>
    <row r="221" spans="1:16" ht="12.75">
      <c r="A221" s="51"/>
      <c r="B221" s="51" t="s">
        <v>909</v>
      </c>
      <c r="C221" s="52" t="s">
        <v>886</v>
      </c>
      <c r="D221" s="51" t="s">
        <v>893</v>
      </c>
      <c r="E221" s="51"/>
      <c r="F221" s="51" t="s">
        <v>893</v>
      </c>
      <c r="G221" s="52" t="s">
        <v>886</v>
      </c>
      <c r="H221" s="51" t="s">
        <v>889</v>
      </c>
      <c r="I221" s="51"/>
      <c r="J221" s="51" t="s">
        <v>888</v>
      </c>
      <c r="K221" s="51" t="s">
        <v>886</v>
      </c>
      <c r="L221" s="51" t="s">
        <v>907</v>
      </c>
      <c r="M221" s="51"/>
      <c r="N221" s="51" t="s">
        <v>899</v>
      </c>
      <c r="O221" s="52" t="s">
        <v>886</v>
      </c>
      <c r="P221" s="51" t="s">
        <v>893</v>
      </c>
    </row>
    <row r="222" spans="1:16" ht="12.75">
      <c r="A222" s="51"/>
      <c r="B222" s="51" t="s">
        <v>903</v>
      </c>
      <c r="C222" s="51" t="s">
        <v>886</v>
      </c>
      <c r="D222" s="51" t="s">
        <v>896</v>
      </c>
      <c r="E222" s="51"/>
      <c r="F222" s="51" t="s">
        <v>896</v>
      </c>
      <c r="G222" s="51" t="s">
        <v>886</v>
      </c>
      <c r="H222" s="51" t="s">
        <v>892</v>
      </c>
      <c r="I222" s="51"/>
      <c r="J222" s="51" t="s">
        <v>891</v>
      </c>
      <c r="K222" s="52" t="s">
        <v>886</v>
      </c>
      <c r="L222" s="51" t="s">
        <v>908</v>
      </c>
      <c r="M222" s="51"/>
      <c r="N222" s="51" t="s">
        <v>909</v>
      </c>
      <c r="O222" s="51" t="s">
        <v>886</v>
      </c>
      <c r="P222" s="51" t="s">
        <v>903</v>
      </c>
    </row>
    <row r="223" spans="1:16" ht="12.75">
      <c r="A223" s="51"/>
      <c r="B223" s="51" t="s">
        <v>905</v>
      </c>
      <c r="C223" s="52" t="s">
        <v>886</v>
      </c>
      <c r="D223" s="51" t="s">
        <v>899</v>
      </c>
      <c r="E223" s="51"/>
      <c r="F223" s="51" t="s">
        <v>899</v>
      </c>
      <c r="G223" s="52" t="s">
        <v>886</v>
      </c>
      <c r="H223" s="51" t="s">
        <v>895</v>
      </c>
      <c r="I223" s="51"/>
      <c r="J223" s="51" t="s">
        <v>894</v>
      </c>
      <c r="K223" s="51" t="s">
        <v>886</v>
      </c>
      <c r="L223" s="51" t="s">
        <v>909</v>
      </c>
      <c r="M223" s="51"/>
      <c r="N223" s="51" t="s">
        <v>907</v>
      </c>
      <c r="O223" s="52" t="s">
        <v>886</v>
      </c>
      <c r="P223" s="51" t="s">
        <v>905</v>
      </c>
    </row>
    <row r="224" spans="1:16" ht="12.75">
      <c r="A224" s="51"/>
      <c r="B224" s="51" t="s">
        <v>906</v>
      </c>
      <c r="C224" s="51" t="s">
        <v>886</v>
      </c>
      <c r="D224" s="51" t="s">
        <v>901</v>
      </c>
      <c r="E224" s="51"/>
      <c r="F224" s="51" t="s">
        <v>901</v>
      </c>
      <c r="G224" s="51" t="s">
        <v>886</v>
      </c>
      <c r="H224" s="51" t="s">
        <v>898</v>
      </c>
      <c r="I224" s="51"/>
      <c r="J224" s="51"/>
      <c r="K224" s="51"/>
      <c r="L224" s="51"/>
      <c r="M224" s="51"/>
      <c r="N224" s="51" t="s">
        <v>908</v>
      </c>
      <c r="O224" s="51" t="s">
        <v>886</v>
      </c>
      <c r="P224" s="51" t="s">
        <v>906</v>
      </c>
    </row>
    <row r="225" spans="1:16" ht="12.75">
      <c r="A225" s="51"/>
      <c r="B225" s="51" t="s">
        <v>889</v>
      </c>
      <c r="C225" s="52" t="s">
        <v>886</v>
      </c>
      <c r="D225" s="51" t="s">
        <v>898</v>
      </c>
      <c r="E225" s="51"/>
      <c r="F225" s="51" t="s">
        <v>903</v>
      </c>
      <c r="G225" s="52" t="s">
        <v>886</v>
      </c>
      <c r="H225" s="51" t="s">
        <v>885</v>
      </c>
      <c r="I225" s="51">
        <v>62</v>
      </c>
      <c r="J225" s="51" t="s">
        <v>909</v>
      </c>
      <c r="K225" s="52" t="s">
        <v>886</v>
      </c>
      <c r="L225" s="51" t="s">
        <v>887</v>
      </c>
      <c r="M225" s="51"/>
      <c r="N225" s="51" t="s">
        <v>897</v>
      </c>
      <c r="O225" s="52" t="s">
        <v>886</v>
      </c>
      <c r="P225" s="51" t="s">
        <v>898</v>
      </c>
    </row>
    <row r="226" spans="1:16" ht="12.75">
      <c r="A226" s="51"/>
      <c r="B226" s="51" t="s">
        <v>892</v>
      </c>
      <c r="C226" s="51" t="s">
        <v>886</v>
      </c>
      <c r="D226" s="51" t="s">
        <v>885</v>
      </c>
      <c r="E226" s="51"/>
      <c r="F226" s="51" t="s">
        <v>905</v>
      </c>
      <c r="G226" s="51" t="s">
        <v>886</v>
      </c>
      <c r="H226" s="51" t="s">
        <v>888</v>
      </c>
      <c r="I226" s="51"/>
      <c r="J226" s="51" t="s">
        <v>903</v>
      </c>
      <c r="K226" s="51" t="s">
        <v>886</v>
      </c>
      <c r="L226" s="51" t="s">
        <v>890</v>
      </c>
      <c r="M226" s="51"/>
      <c r="N226" s="51" t="s">
        <v>891</v>
      </c>
      <c r="O226" s="51" t="s">
        <v>886</v>
      </c>
      <c r="P226" s="51" t="s">
        <v>885</v>
      </c>
    </row>
    <row r="227" spans="1:16" ht="12.75">
      <c r="A227" s="51"/>
      <c r="B227" s="51" t="s">
        <v>895</v>
      </c>
      <c r="C227" s="52" t="s">
        <v>886</v>
      </c>
      <c r="D227" s="51" t="s">
        <v>888</v>
      </c>
      <c r="E227" s="51"/>
      <c r="F227" s="51" t="s">
        <v>906</v>
      </c>
      <c r="G227" s="52" t="s">
        <v>886</v>
      </c>
      <c r="H227" s="51" t="s">
        <v>891</v>
      </c>
      <c r="I227" s="51"/>
      <c r="J227" s="51" t="s">
        <v>905</v>
      </c>
      <c r="K227" s="52" t="s">
        <v>886</v>
      </c>
      <c r="L227" s="51" t="s">
        <v>893</v>
      </c>
      <c r="M227" s="51"/>
      <c r="N227" s="51" t="s">
        <v>894</v>
      </c>
      <c r="O227" s="52" t="s">
        <v>886</v>
      </c>
      <c r="P227" s="51" t="s">
        <v>888</v>
      </c>
    </row>
    <row r="228" spans="1:16" ht="12.75">
      <c r="A228" s="51"/>
      <c r="B228" s="51" t="s">
        <v>900</v>
      </c>
      <c r="C228" s="51" t="s">
        <v>886</v>
      </c>
      <c r="D228" s="51" t="s">
        <v>891</v>
      </c>
      <c r="E228" s="51"/>
      <c r="F228" s="51" t="s">
        <v>907</v>
      </c>
      <c r="G228" s="51" t="s">
        <v>886</v>
      </c>
      <c r="H228" s="51" t="s">
        <v>894</v>
      </c>
      <c r="I228" s="51"/>
      <c r="J228" s="51" t="s">
        <v>906</v>
      </c>
      <c r="K228" s="51" t="s">
        <v>886</v>
      </c>
      <c r="L228" s="51" t="s">
        <v>896</v>
      </c>
      <c r="M228" s="51"/>
      <c r="N228" s="51" t="s">
        <v>895</v>
      </c>
      <c r="O228" s="51" t="s">
        <v>886</v>
      </c>
      <c r="P228" s="51" t="s">
        <v>900</v>
      </c>
    </row>
    <row r="229" spans="1:16" ht="12.75">
      <c r="A229" s="51"/>
      <c r="B229" s="51" t="s">
        <v>902</v>
      </c>
      <c r="C229" s="52" t="s">
        <v>886</v>
      </c>
      <c r="D229" s="51" t="s">
        <v>894</v>
      </c>
      <c r="E229" s="51"/>
      <c r="F229" s="51" t="s">
        <v>908</v>
      </c>
      <c r="G229" s="52" t="s">
        <v>886</v>
      </c>
      <c r="H229" s="51" t="s">
        <v>897</v>
      </c>
      <c r="I229" s="51"/>
      <c r="J229" s="51" t="s">
        <v>907</v>
      </c>
      <c r="K229" s="52" t="s">
        <v>886</v>
      </c>
      <c r="L229" s="51" t="s">
        <v>899</v>
      </c>
      <c r="M229" s="51"/>
      <c r="N229" s="51" t="s">
        <v>889</v>
      </c>
      <c r="O229" s="52" t="s">
        <v>886</v>
      </c>
      <c r="P229" s="51" t="s">
        <v>902</v>
      </c>
    </row>
    <row r="230" spans="1:16" ht="12.75">
      <c r="A230" s="51"/>
      <c r="B230" s="51" t="s">
        <v>904</v>
      </c>
      <c r="C230" s="51" t="s">
        <v>886</v>
      </c>
      <c r="D230" s="51" t="s">
        <v>897</v>
      </c>
      <c r="E230" s="51"/>
      <c r="F230" s="51" t="s">
        <v>909</v>
      </c>
      <c r="G230" s="51" t="s">
        <v>886</v>
      </c>
      <c r="H230" s="51" t="s">
        <v>900</v>
      </c>
      <c r="I230" s="51"/>
      <c r="J230" s="51" t="s">
        <v>908</v>
      </c>
      <c r="K230" s="51" t="s">
        <v>886</v>
      </c>
      <c r="L230" s="51" t="s">
        <v>901</v>
      </c>
      <c r="M230" s="51"/>
      <c r="N230" s="51" t="s">
        <v>892</v>
      </c>
      <c r="O230" s="51" t="s">
        <v>886</v>
      </c>
      <c r="P230" s="51" t="s">
        <v>904</v>
      </c>
    </row>
    <row r="231" spans="1:16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 t="s">
        <v>895</v>
      </c>
      <c r="K231" s="52" t="s">
        <v>886</v>
      </c>
      <c r="L231" s="51" t="s">
        <v>898</v>
      </c>
      <c r="M231" s="51"/>
      <c r="N231" s="51"/>
      <c r="O231" s="51"/>
      <c r="P231" s="51"/>
    </row>
    <row r="232" spans="1:16" ht="12.75">
      <c r="A232" s="51">
        <v>19</v>
      </c>
      <c r="B232" s="51" t="s">
        <v>887</v>
      </c>
      <c r="C232" s="52" t="s">
        <v>886</v>
      </c>
      <c r="D232" s="51" t="s">
        <v>898</v>
      </c>
      <c r="E232" s="51">
        <v>41</v>
      </c>
      <c r="F232" s="51" t="s">
        <v>887</v>
      </c>
      <c r="G232" s="52" t="s">
        <v>886</v>
      </c>
      <c r="H232" s="51" t="s">
        <v>895</v>
      </c>
      <c r="I232" s="51"/>
      <c r="J232" s="51" t="s">
        <v>900</v>
      </c>
      <c r="K232" s="51" t="s">
        <v>886</v>
      </c>
      <c r="L232" s="51" t="s">
        <v>885</v>
      </c>
      <c r="M232" s="51">
        <v>85</v>
      </c>
      <c r="N232" s="51" t="s">
        <v>887</v>
      </c>
      <c r="O232" s="52" t="s">
        <v>886</v>
      </c>
      <c r="P232" s="51" t="s">
        <v>899</v>
      </c>
    </row>
    <row r="233" spans="1:16" ht="12.75">
      <c r="A233" s="51"/>
      <c r="B233" s="51" t="s">
        <v>890</v>
      </c>
      <c r="C233" s="51" t="s">
        <v>886</v>
      </c>
      <c r="D233" s="51" t="s">
        <v>885</v>
      </c>
      <c r="E233" s="51"/>
      <c r="F233" s="51" t="s">
        <v>890</v>
      </c>
      <c r="G233" s="51" t="s">
        <v>886</v>
      </c>
      <c r="H233" s="51" t="s">
        <v>898</v>
      </c>
      <c r="I233" s="51"/>
      <c r="J233" s="51" t="s">
        <v>902</v>
      </c>
      <c r="K233" s="52" t="s">
        <v>886</v>
      </c>
      <c r="L233" s="51" t="s">
        <v>888</v>
      </c>
      <c r="M233" s="51"/>
      <c r="N233" s="51" t="s">
        <v>890</v>
      </c>
      <c r="O233" s="51" t="s">
        <v>886</v>
      </c>
      <c r="P233" s="51" t="s">
        <v>901</v>
      </c>
    </row>
    <row r="234" spans="1:16" ht="12.75">
      <c r="A234" s="51"/>
      <c r="B234" s="51" t="s">
        <v>893</v>
      </c>
      <c r="C234" s="52" t="s">
        <v>886</v>
      </c>
      <c r="D234" s="51" t="s">
        <v>888</v>
      </c>
      <c r="E234" s="51"/>
      <c r="F234" s="51" t="s">
        <v>893</v>
      </c>
      <c r="G234" s="52" t="s">
        <v>886</v>
      </c>
      <c r="H234" s="51" t="s">
        <v>885</v>
      </c>
      <c r="I234" s="51"/>
      <c r="J234" s="51" t="s">
        <v>904</v>
      </c>
      <c r="K234" s="51" t="s">
        <v>886</v>
      </c>
      <c r="L234" s="51" t="s">
        <v>891</v>
      </c>
      <c r="M234" s="51"/>
      <c r="N234" s="51" t="s">
        <v>893</v>
      </c>
      <c r="O234" s="52" t="s">
        <v>886</v>
      </c>
      <c r="P234" s="51" t="s">
        <v>896</v>
      </c>
    </row>
    <row r="235" spans="1:16" ht="12.75">
      <c r="A235" s="51"/>
      <c r="B235" s="51" t="s">
        <v>896</v>
      </c>
      <c r="C235" s="51" t="s">
        <v>886</v>
      </c>
      <c r="D235" s="51" t="s">
        <v>891</v>
      </c>
      <c r="E235" s="51"/>
      <c r="F235" s="51" t="s">
        <v>896</v>
      </c>
      <c r="G235" s="51" t="s">
        <v>886</v>
      </c>
      <c r="H235" s="51" t="s">
        <v>888</v>
      </c>
      <c r="I235" s="51"/>
      <c r="J235" s="51" t="s">
        <v>889</v>
      </c>
      <c r="K235" s="52" t="s">
        <v>886</v>
      </c>
      <c r="L235" s="51" t="s">
        <v>894</v>
      </c>
      <c r="M235" s="51"/>
      <c r="N235" s="51" t="s">
        <v>903</v>
      </c>
      <c r="O235" s="51" t="s">
        <v>886</v>
      </c>
      <c r="P235" s="51" t="s">
        <v>908</v>
      </c>
    </row>
    <row r="236" spans="1:16" ht="12.75">
      <c r="A236" s="51"/>
      <c r="B236" s="51" t="s">
        <v>899</v>
      </c>
      <c r="C236" s="52" t="s">
        <v>886</v>
      </c>
      <c r="D236" s="51" t="s">
        <v>894</v>
      </c>
      <c r="E236" s="51"/>
      <c r="F236" s="51" t="s">
        <v>899</v>
      </c>
      <c r="G236" s="52" t="s">
        <v>886</v>
      </c>
      <c r="H236" s="51" t="s">
        <v>891</v>
      </c>
      <c r="I236" s="51"/>
      <c r="J236" s="51" t="s">
        <v>892</v>
      </c>
      <c r="K236" s="51" t="s">
        <v>886</v>
      </c>
      <c r="L236" s="51" t="s">
        <v>897</v>
      </c>
      <c r="M236" s="51"/>
      <c r="N236" s="51" t="s">
        <v>905</v>
      </c>
      <c r="O236" s="52" t="s">
        <v>886</v>
      </c>
      <c r="P236" s="51" t="s">
        <v>909</v>
      </c>
    </row>
    <row r="237" spans="1:16" ht="12.75">
      <c r="A237" s="51"/>
      <c r="B237" s="51" t="s">
        <v>901</v>
      </c>
      <c r="C237" s="51" t="s">
        <v>886</v>
      </c>
      <c r="D237" s="51" t="s">
        <v>897</v>
      </c>
      <c r="E237" s="51"/>
      <c r="F237" s="51" t="s">
        <v>901</v>
      </c>
      <c r="G237" s="51" t="s">
        <v>886</v>
      </c>
      <c r="H237" s="51" t="s">
        <v>894</v>
      </c>
      <c r="I237" s="51"/>
      <c r="J237" s="51"/>
      <c r="K237" s="51"/>
      <c r="L237" s="51"/>
      <c r="M237" s="51"/>
      <c r="N237" s="51" t="s">
        <v>906</v>
      </c>
      <c r="O237" s="51" t="s">
        <v>886</v>
      </c>
      <c r="P237" s="51" t="s">
        <v>907</v>
      </c>
    </row>
    <row r="238" spans="1:16" ht="12.75">
      <c r="A238" s="51"/>
      <c r="B238" s="51" t="s">
        <v>903</v>
      </c>
      <c r="C238" s="52" t="s">
        <v>886</v>
      </c>
      <c r="D238" s="51" t="s">
        <v>900</v>
      </c>
      <c r="E238" s="51"/>
      <c r="F238" s="51" t="s">
        <v>903</v>
      </c>
      <c r="G238" s="52" t="s">
        <v>886</v>
      </c>
      <c r="H238" s="51" t="s">
        <v>897</v>
      </c>
      <c r="I238" s="51">
        <v>63</v>
      </c>
      <c r="J238" s="51" t="s">
        <v>897</v>
      </c>
      <c r="K238" s="52" t="s">
        <v>886</v>
      </c>
      <c r="L238" s="51" t="s">
        <v>903</v>
      </c>
      <c r="M238" s="51"/>
      <c r="N238" s="51" t="s">
        <v>898</v>
      </c>
      <c r="O238" s="52" t="s">
        <v>886</v>
      </c>
      <c r="P238" s="51" t="s">
        <v>894</v>
      </c>
    </row>
    <row r="239" spans="1:16" ht="12.75">
      <c r="A239" s="51"/>
      <c r="B239" s="51" t="s">
        <v>905</v>
      </c>
      <c r="C239" s="51" t="s">
        <v>886</v>
      </c>
      <c r="D239" s="51" t="s">
        <v>902</v>
      </c>
      <c r="E239" s="51"/>
      <c r="F239" s="51" t="s">
        <v>905</v>
      </c>
      <c r="G239" s="51" t="s">
        <v>886</v>
      </c>
      <c r="H239" s="51" t="s">
        <v>900</v>
      </c>
      <c r="I239" s="51"/>
      <c r="J239" s="51" t="s">
        <v>900</v>
      </c>
      <c r="K239" s="51" t="s">
        <v>886</v>
      </c>
      <c r="L239" s="51" t="s">
        <v>905</v>
      </c>
      <c r="M239" s="51"/>
      <c r="N239" s="51" t="s">
        <v>885</v>
      </c>
      <c r="O239" s="51" t="s">
        <v>886</v>
      </c>
      <c r="P239" s="51" t="s">
        <v>897</v>
      </c>
    </row>
    <row r="240" spans="1:16" ht="12.75">
      <c r="A240" s="51"/>
      <c r="B240" s="51" t="s">
        <v>906</v>
      </c>
      <c r="C240" s="52" t="s">
        <v>886</v>
      </c>
      <c r="D240" s="51" t="s">
        <v>904</v>
      </c>
      <c r="E240" s="51"/>
      <c r="F240" s="51" t="s">
        <v>906</v>
      </c>
      <c r="G240" s="52" t="s">
        <v>886</v>
      </c>
      <c r="H240" s="51" t="s">
        <v>902</v>
      </c>
      <c r="I240" s="51"/>
      <c r="J240" s="51" t="s">
        <v>902</v>
      </c>
      <c r="K240" s="52" t="s">
        <v>886</v>
      </c>
      <c r="L240" s="51" t="s">
        <v>906</v>
      </c>
      <c r="M240" s="51"/>
      <c r="N240" s="51" t="s">
        <v>888</v>
      </c>
      <c r="O240" s="52" t="s">
        <v>886</v>
      </c>
      <c r="P240" s="51" t="s">
        <v>891</v>
      </c>
    </row>
    <row r="241" spans="1:16" ht="12.75">
      <c r="A241" s="51"/>
      <c r="B241" s="51" t="s">
        <v>907</v>
      </c>
      <c r="C241" s="51" t="s">
        <v>886</v>
      </c>
      <c r="D241" s="51" t="s">
        <v>889</v>
      </c>
      <c r="E241" s="51"/>
      <c r="F241" s="51" t="s">
        <v>907</v>
      </c>
      <c r="G241" s="51" t="s">
        <v>886</v>
      </c>
      <c r="H241" s="51" t="s">
        <v>904</v>
      </c>
      <c r="I241" s="51"/>
      <c r="J241" s="51" t="s">
        <v>904</v>
      </c>
      <c r="K241" s="51" t="s">
        <v>886</v>
      </c>
      <c r="L241" s="51" t="s">
        <v>907</v>
      </c>
      <c r="M241" s="51"/>
      <c r="N241" s="51" t="s">
        <v>900</v>
      </c>
      <c r="O241" s="51" t="s">
        <v>886</v>
      </c>
      <c r="P241" s="51" t="s">
        <v>892</v>
      </c>
    </row>
    <row r="242" spans="1:16" ht="12.75">
      <c r="A242" s="51"/>
      <c r="B242" s="51" t="s">
        <v>908</v>
      </c>
      <c r="C242" s="52" t="s">
        <v>886</v>
      </c>
      <c r="D242" s="51" t="s">
        <v>892</v>
      </c>
      <c r="E242" s="51"/>
      <c r="F242" s="51" t="s">
        <v>908</v>
      </c>
      <c r="G242" s="52" t="s">
        <v>886</v>
      </c>
      <c r="H242" s="51" t="s">
        <v>889</v>
      </c>
      <c r="I242" s="51"/>
      <c r="J242" s="51" t="s">
        <v>889</v>
      </c>
      <c r="K242" s="52" t="s">
        <v>886</v>
      </c>
      <c r="L242" s="51" t="s">
        <v>908</v>
      </c>
      <c r="M242" s="51"/>
      <c r="N242" s="51" t="s">
        <v>902</v>
      </c>
      <c r="O242" s="52" t="s">
        <v>886</v>
      </c>
      <c r="P242" s="51" t="s">
        <v>895</v>
      </c>
    </row>
    <row r="243" spans="1:16" ht="12.75">
      <c r="A243" s="51"/>
      <c r="B243" s="51" t="s">
        <v>909</v>
      </c>
      <c r="C243" s="51" t="s">
        <v>886</v>
      </c>
      <c r="D243" s="51" t="s">
        <v>895</v>
      </c>
      <c r="E243" s="51"/>
      <c r="F243" s="51" t="s">
        <v>909</v>
      </c>
      <c r="G243" s="51" t="s">
        <v>886</v>
      </c>
      <c r="H243" s="51" t="s">
        <v>892</v>
      </c>
      <c r="I243" s="51"/>
      <c r="J243" s="51" t="s">
        <v>892</v>
      </c>
      <c r="K243" s="51" t="s">
        <v>886</v>
      </c>
      <c r="L243" s="51" t="s">
        <v>909</v>
      </c>
      <c r="M243" s="51"/>
      <c r="N243" s="51" t="s">
        <v>904</v>
      </c>
      <c r="O243" s="51" t="s">
        <v>886</v>
      </c>
      <c r="P243" s="51" t="s">
        <v>889</v>
      </c>
    </row>
    <row r="244" spans="1:16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1:16" ht="12.75">
      <c r="A245" s="51">
        <v>20</v>
      </c>
      <c r="B245" s="51" t="s">
        <v>887</v>
      </c>
      <c r="C245" s="52" t="s">
        <v>886</v>
      </c>
      <c r="D245" s="51" t="s">
        <v>903</v>
      </c>
      <c r="E245" s="51">
        <v>42</v>
      </c>
      <c r="F245" s="51" t="s">
        <v>903</v>
      </c>
      <c r="G245" s="52" t="s">
        <v>886</v>
      </c>
      <c r="H245" s="51" t="s">
        <v>887</v>
      </c>
      <c r="I245" s="51">
        <v>64</v>
      </c>
      <c r="J245" s="51" t="s">
        <v>899</v>
      </c>
      <c r="K245" s="52" t="s">
        <v>886</v>
      </c>
      <c r="L245" s="51" t="s">
        <v>887</v>
      </c>
      <c r="M245" s="51">
        <v>86</v>
      </c>
      <c r="N245" s="51" t="s">
        <v>887</v>
      </c>
      <c r="O245" s="52" t="s">
        <v>886</v>
      </c>
      <c r="P245" s="51" t="s">
        <v>891</v>
      </c>
    </row>
    <row r="246" spans="1:16" ht="12.75">
      <c r="A246" s="51"/>
      <c r="B246" s="51" t="s">
        <v>890</v>
      </c>
      <c r="C246" s="51" t="s">
        <v>886</v>
      </c>
      <c r="D246" s="51" t="s">
        <v>905</v>
      </c>
      <c r="E246" s="51"/>
      <c r="F246" s="51" t="s">
        <v>905</v>
      </c>
      <c r="G246" s="51" t="s">
        <v>886</v>
      </c>
      <c r="H246" s="51" t="s">
        <v>890</v>
      </c>
      <c r="I246" s="51"/>
      <c r="J246" s="51" t="s">
        <v>901</v>
      </c>
      <c r="K246" s="51" t="s">
        <v>886</v>
      </c>
      <c r="L246" s="51" t="s">
        <v>890</v>
      </c>
      <c r="M246" s="51"/>
      <c r="N246" s="51" t="s">
        <v>890</v>
      </c>
      <c r="O246" s="51" t="s">
        <v>886</v>
      </c>
      <c r="P246" s="51" t="s">
        <v>894</v>
      </c>
    </row>
    <row r="247" spans="1:16" ht="12.75">
      <c r="A247" s="51"/>
      <c r="B247" s="51" t="s">
        <v>893</v>
      </c>
      <c r="C247" s="52" t="s">
        <v>886</v>
      </c>
      <c r="D247" s="51" t="s">
        <v>906</v>
      </c>
      <c r="E247" s="51"/>
      <c r="F247" s="51" t="s">
        <v>906</v>
      </c>
      <c r="G247" s="52" t="s">
        <v>886</v>
      </c>
      <c r="H247" s="51" t="s">
        <v>893</v>
      </c>
      <c r="I247" s="51"/>
      <c r="J247" s="51" t="s">
        <v>896</v>
      </c>
      <c r="K247" s="52" t="s">
        <v>886</v>
      </c>
      <c r="L247" s="51" t="s">
        <v>893</v>
      </c>
      <c r="M247" s="51"/>
      <c r="N247" s="51" t="s">
        <v>893</v>
      </c>
      <c r="O247" s="52" t="s">
        <v>886</v>
      </c>
      <c r="P247" s="51" t="s">
        <v>897</v>
      </c>
    </row>
    <row r="248" spans="1:16" ht="12.75">
      <c r="A248" s="51"/>
      <c r="B248" s="51" t="s">
        <v>896</v>
      </c>
      <c r="C248" s="51" t="s">
        <v>886</v>
      </c>
      <c r="D248" s="51" t="s">
        <v>907</v>
      </c>
      <c r="E248" s="51"/>
      <c r="F248" s="51" t="s">
        <v>907</v>
      </c>
      <c r="G248" s="51" t="s">
        <v>886</v>
      </c>
      <c r="H248" s="51" t="s">
        <v>896</v>
      </c>
      <c r="I248" s="51"/>
      <c r="J248" s="51" t="s">
        <v>908</v>
      </c>
      <c r="K248" s="51" t="s">
        <v>886</v>
      </c>
      <c r="L248" s="51" t="s">
        <v>903</v>
      </c>
      <c r="M248" s="51"/>
      <c r="N248" s="51" t="s">
        <v>896</v>
      </c>
      <c r="O248" s="51" t="s">
        <v>886</v>
      </c>
      <c r="P248" s="51" t="s">
        <v>900</v>
      </c>
    </row>
    <row r="249" spans="1:16" ht="12.75">
      <c r="A249" s="51"/>
      <c r="B249" s="51" t="s">
        <v>899</v>
      </c>
      <c r="C249" s="52" t="s">
        <v>886</v>
      </c>
      <c r="D249" s="51" t="s">
        <v>908</v>
      </c>
      <c r="E249" s="51"/>
      <c r="F249" s="51" t="s">
        <v>908</v>
      </c>
      <c r="G249" s="52" t="s">
        <v>886</v>
      </c>
      <c r="H249" s="51" t="s">
        <v>899</v>
      </c>
      <c r="I249" s="51"/>
      <c r="J249" s="51" t="s">
        <v>909</v>
      </c>
      <c r="K249" s="52" t="s">
        <v>886</v>
      </c>
      <c r="L249" s="51" t="s">
        <v>905</v>
      </c>
      <c r="M249" s="51"/>
      <c r="N249" s="51" t="s">
        <v>899</v>
      </c>
      <c r="O249" s="52" t="s">
        <v>886</v>
      </c>
      <c r="P249" s="51" t="s">
        <v>902</v>
      </c>
    </row>
    <row r="250" spans="1:16" ht="12.75">
      <c r="A250" s="51"/>
      <c r="B250" s="51" t="s">
        <v>901</v>
      </c>
      <c r="C250" s="51" t="s">
        <v>886</v>
      </c>
      <c r="D250" s="51" t="s">
        <v>909</v>
      </c>
      <c r="E250" s="51"/>
      <c r="F250" s="51" t="s">
        <v>909</v>
      </c>
      <c r="G250" s="51" t="s">
        <v>886</v>
      </c>
      <c r="H250" s="51" t="s">
        <v>901</v>
      </c>
      <c r="I250" s="51"/>
      <c r="J250" s="51" t="s">
        <v>907</v>
      </c>
      <c r="K250" s="51" t="s">
        <v>886</v>
      </c>
      <c r="L250" s="51" t="s">
        <v>906</v>
      </c>
      <c r="M250" s="51"/>
      <c r="N250" s="51" t="s">
        <v>901</v>
      </c>
      <c r="O250" s="51" t="s">
        <v>886</v>
      </c>
      <c r="P250" s="51" t="s">
        <v>904</v>
      </c>
    </row>
    <row r="251" spans="1:16" ht="12.75">
      <c r="A251" s="51"/>
      <c r="B251" s="51" t="s">
        <v>898</v>
      </c>
      <c r="C251" s="52" t="s">
        <v>886</v>
      </c>
      <c r="D251" s="51" t="s">
        <v>900</v>
      </c>
      <c r="E251" s="51"/>
      <c r="F251" s="51" t="s">
        <v>900</v>
      </c>
      <c r="G251" s="52" t="s">
        <v>886</v>
      </c>
      <c r="H251" s="51" t="s">
        <v>898</v>
      </c>
      <c r="I251" s="51"/>
      <c r="J251" s="51" t="s">
        <v>894</v>
      </c>
      <c r="K251" s="52" t="s">
        <v>886</v>
      </c>
      <c r="L251" s="51" t="s">
        <v>898</v>
      </c>
      <c r="M251" s="51"/>
      <c r="N251" s="51" t="s">
        <v>903</v>
      </c>
      <c r="O251" s="52" t="s">
        <v>886</v>
      </c>
      <c r="P251" s="51" t="s">
        <v>889</v>
      </c>
    </row>
    <row r="252" spans="1:16" ht="12.75">
      <c r="A252" s="51"/>
      <c r="B252" s="51" t="s">
        <v>885</v>
      </c>
      <c r="C252" s="51" t="s">
        <v>886</v>
      </c>
      <c r="D252" s="51" t="s">
        <v>902</v>
      </c>
      <c r="E252" s="51"/>
      <c r="F252" s="51" t="s">
        <v>902</v>
      </c>
      <c r="G252" s="51" t="s">
        <v>886</v>
      </c>
      <c r="H252" s="51" t="s">
        <v>885</v>
      </c>
      <c r="I252" s="51"/>
      <c r="J252" s="51" t="s">
        <v>897</v>
      </c>
      <c r="K252" s="51" t="s">
        <v>886</v>
      </c>
      <c r="L252" s="51" t="s">
        <v>885</v>
      </c>
      <c r="M252" s="51"/>
      <c r="N252" s="51" t="s">
        <v>905</v>
      </c>
      <c r="O252" s="51" t="s">
        <v>886</v>
      </c>
      <c r="P252" s="51" t="s">
        <v>892</v>
      </c>
    </row>
    <row r="253" spans="1:16" ht="12.75">
      <c r="A253" s="51"/>
      <c r="B253" s="51" t="s">
        <v>888</v>
      </c>
      <c r="C253" s="52" t="s">
        <v>886</v>
      </c>
      <c r="D253" s="51" t="s">
        <v>904</v>
      </c>
      <c r="E253" s="51"/>
      <c r="F253" s="51" t="s">
        <v>904</v>
      </c>
      <c r="G253" s="52" t="s">
        <v>886</v>
      </c>
      <c r="H253" s="51" t="s">
        <v>888</v>
      </c>
      <c r="I253" s="51"/>
      <c r="J253" s="51" t="s">
        <v>891</v>
      </c>
      <c r="K253" s="52" t="s">
        <v>886</v>
      </c>
      <c r="L253" s="51" t="s">
        <v>888</v>
      </c>
      <c r="M253" s="51"/>
      <c r="N253" s="51" t="s">
        <v>906</v>
      </c>
      <c r="O253" s="52" t="s">
        <v>886</v>
      </c>
      <c r="P253" s="51" t="s">
        <v>895</v>
      </c>
    </row>
    <row r="254" spans="1:16" ht="12.75">
      <c r="A254" s="51"/>
      <c r="B254" s="51" t="s">
        <v>891</v>
      </c>
      <c r="C254" s="51" t="s">
        <v>886</v>
      </c>
      <c r="D254" s="51" t="s">
        <v>889</v>
      </c>
      <c r="E254" s="51"/>
      <c r="F254" s="51" t="s">
        <v>889</v>
      </c>
      <c r="G254" s="51" t="s">
        <v>886</v>
      </c>
      <c r="H254" s="51" t="s">
        <v>891</v>
      </c>
      <c r="I254" s="51"/>
      <c r="J254" s="51" t="s">
        <v>892</v>
      </c>
      <c r="K254" s="51" t="s">
        <v>886</v>
      </c>
      <c r="L254" s="51" t="s">
        <v>900</v>
      </c>
      <c r="M254" s="51"/>
      <c r="N254" s="51" t="s">
        <v>907</v>
      </c>
      <c r="O254" s="51" t="s">
        <v>886</v>
      </c>
      <c r="P254" s="51" t="s">
        <v>898</v>
      </c>
    </row>
    <row r="255" spans="1:16" ht="12.75">
      <c r="A255" s="51"/>
      <c r="B255" s="51" t="s">
        <v>894</v>
      </c>
      <c r="C255" s="52" t="s">
        <v>886</v>
      </c>
      <c r="D255" s="51" t="s">
        <v>892</v>
      </c>
      <c r="E255" s="51"/>
      <c r="F255" s="51" t="s">
        <v>892</v>
      </c>
      <c r="G255" s="52" t="s">
        <v>886</v>
      </c>
      <c r="H255" s="51" t="s">
        <v>894</v>
      </c>
      <c r="I255" s="51"/>
      <c r="J255" s="51" t="s">
        <v>895</v>
      </c>
      <c r="K255" s="52" t="s">
        <v>886</v>
      </c>
      <c r="L255" s="51" t="s">
        <v>902</v>
      </c>
      <c r="M255" s="51"/>
      <c r="N255" s="51" t="s">
        <v>908</v>
      </c>
      <c r="O255" s="52" t="s">
        <v>886</v>
      </c>
      <c r="P255" s="51" t="s">
        <v>885</v>
      </c>
    </row>
    <row r="256" spans="1:16" ht="12.75">
      <c r="A256" s="51"/>
      <c r="B256" s="51" t="s">
        <v>897</v>
      </c>
      <c r="C256" s="51" t="s">
        <v>886</v>
      </c>
      <c r="D256" s="51" t="s">
        <v>895</v>
      </c>
      <c r="E256" s="51"/>
      <c r="F256" s="51" t="s">
        <v>895</v>
      </c>
      <c r="G256" s="51" t="s">
        <v>886</v>
      </c>
      <c r="H256" s="51" t="s">
        <v>897</v>
      </c>
      <c r="I256" s="51"/>
      <c r="J256" s="51" t="s">
        <v>889</v>
      </c>
      <c r="K256" s="51" t="s">
        <v>886</v>
      </c>
      <c r="L256" s="51" t="s">
        <v>904</v>
      </c>
      <c r="M256" s="51"/>
      <c r="N256" s="51" t="s">
        <v>909</v>
      </c>
      <c r="O256" s="51" t="s">
        <v>886</v>
      </c>
      <c r="P256" s="51" t="s">
        <v>888</v>
      </c>
    </row>
    <row r="257" spans="1:16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2"/>
      <c r="L257" s="51"/>
      <c r="M257" s="51"/>
      <c r="N257" s="51"/>
      <c r="O257" s="51"/>
      <c r="P257" s="51"/>
    </row>
    <row r="258" spans="1:16" ht="12.75">
      <c r="A258" s="51">
        <v>21</v>
      </c>
      <c r="B258" s="51" t="s">
        <v>887</v>
      </c>
      <c r="C258" s="52" t="s">
        <v>886</v>
      </c>
      <c r="D258" s="51" t="s">
        <v>900</v>
      </c>
      <c r="E258" s="51">
        <v>43</v>
      </c>
      <c r="F258" s="51" t="s">
        <v>898</v>
      </c>
      <c r="G258" s="52" t="s">
        <v>886</v>
      </c>
      <c r="H258" s="51" t="s">
        <v>887</v>
      </c>
      <c r="I258" s="51">
        <v>65</v>
      </c>
      <c r="J258" s="51" t="s">
        <v>887</v>
      </c>
      <c r="K258" s="52" t="s">
        <v>886</v>
      </c>
      <c r="L258" s="51" t="s">
        <v>906</v>
      </c>
      <c r="M258" s="51">
        <v>87</v>
      </c>
      <c r="N258" s="51" t="s">
        <v>887</v>
      </c>
      <c r="O258" s="52" t="s">
        <v>886</v>
      </c>
      <c r="P258" s="51" t="s">
        <v>885</v>
      </c>
    </row>
    <row r="259" spans="1:16" ht="12.75">
      <c r="A259" s="51"/>
      <c r="B259" s="51" t="s">
        <v>890</v>
      </c>
      <c r="C259" s="51" t="s">
        <v>886</v>
      </c>
      <c r="D259" s="51" t="s">
        <v>902</v>
      </c>
      <c r="E259" s="51"/>
      <c r="F259" s="51" t="s">
        <v>885</v>
      </c>
      <c r="G259" s="51" t="s">
        <v>886</v>
      </c>
      <c r="H259" s="51" t="s">
        <v>890</v>
      </c>
      <c r="I259" s="51"/>
      <c r="J259" s="51" t="s">
        <v>890</v>
      </c>
      <c r="K259" s="51" t="s">
        <v>886</v>
      </c>
      <c r="L259" s="51" t="s">
        <v>907</v>
      </c>
      <c r="M259" s="51"/>
      <c r="N259" s="51" t="s">
        <v>890</v>
      </c>
      <c r="O259" s="51" t="s">
        <v>886</v>
      </c>
      <c r="P259" s="51" t="s">
        <v>888</v>
      </c>
    </row>
    <row r="260" spans="1:16" ht="12.75">
      <c r="A260" s="51"/>
      <c r="B260" s="51" t="s">
        <v>893</v>
      </c>
      <c r="C260" s="52" t="s">
        <v>886</v>
      </c>
      <c r="D260" s="51" t="s">
        <v>904</v>
      </c>
      <c r="E260" s="51"/>
      <c r="F260" s="51" t="s">
        <v>888</v>
      </c>
      <c r="G260" s="52" t="s">
        <v>886</v>
      </c>
      <c r="H260" s="51" t="s">
        <v>893</v>
      </c>
      <c r="I260" s="51"/>
      <c r="J260" s="51" t="s">
        <v>893</v>
      </c>
      <c r="K260" s="52" t="s">
        <v>886</v>
      </c>
      <c r="L260" s="51" t="s">
        <v>908</v>
      </c>
      <c r="M260" s="51"/>
      <c r="N260" s="51" t="s">
        <v>893</v>
      </c>
      <c r="O260" s="52" t="s">
        <v>886</v>
      </c>
      <c r="P260" s="51" t="s">
        <v>891</v>
      </c>
    </row>
    <row r="261" spans="1:16" ht="12.75">
      <c r="A261" s="51"/>
      <c r="B261" s="51" t="s">
        <v>896</v>
      </c>
      <c r="C261" s="51" t="s">
        <v>886</v>
      </c>
      <c r="D261" s="51" t="s">
        <v>889</v>
      </c>
      <c r="E261" s="51"/>
      <c r="F261" s="51" t="s">
        <v>891</v>
      </c>
      <c r="G261" s="51" t="s">
        <v>886</v>
      </c>
      <c r="H261" s="51" t="s">
        <v>896</v>
      </c>
      <c r="I261" s="51"/>
      <c r="J261" s="51" t="s">
        <v>896</v>
      </c>
      <c r="K261" s="51" t="s">
        <v>886</v>
      </c>
      <c r="L261" s="51" t="s">
        <v>909</v>
      </c>
      <c r="M261" s="51"/>
      <c r="N261" s="51" t="s">
        <v>896</v>
      </c>
      <c r="O261" s="51" t="s">
        <v>886</v>
      </c>
      <c r="P261" s="51" t="s">
        <v>894</v>
      </c>
    </row>
    <row r="262" spans="1:16" ht="12.75">
      <c r="A262" s="51"/>
      <c r="B262" s="51" t="s">
        <v>899</v>
      </c>
      <c r="C262" s="52" t="s">
        <v>886</v>
      </c>
      <c r="D262" s="51" t="s">
        <v>892</v>
      </c>
      <c r="E262" s="51"/>
      <c r="F262" s="51" t="s">
        <v>894</v>
      </c>
      <c r="G262" s="52" t="s">
        <v>886</v>
      </c>
      <c r="H262" s="51" t="s">
        <v>899</v>
      </c>
      <c r="I262" s="51"/>
      <c r="J262" s="51" t="s">
        <v>899</v>
      </c>
      <c r="K262" s="52" t="s">
        <v>886</v>
      </c>
      <c r="L262" s="51" t="s">
        <v>903</v>
      </c>
      <c r="M262" s="51"/>
      <c r="N262" s="51" t="s">
        <v>899</v>
      </c>
      <c r="O262" s="52" t="s">
        <v>886</v>
      </c>
      <c r="P262" s="51" t="s">
        <v>897</v>
      </c>
    </row>
    <row r="263" spans="1:16" ht="12.75">
      <c r="A263" s="51"/>
      <c r="B263" s="51" t="s">
        <v>901</v>
      </c>
      <c r="C263" s="51" t="s">
        <v>886</v>
      </c>
      <c r="D263" s="51" t="s">
        <v>895</v>
      </c>
      <c r="E263" s="51"/>
      <c r="F263" s="51" t="s">
        <v>897</v>
      </c>
      <c r="G263" s="51" t="s">
        <v>886</v>
      </c>
      <c r="H263" s="51" t="s">
        <v>901</v>
      </c>
      <c r="I263" s="51"/>
      <c r="J263" s="51" t="s">
        <v>901</v>
      </c>
      <c r="K263" s="51" t="s">
        <v>886</v>
      </c>
      <c r="L263" s="51" t="s">
        <v>905</v>
      </c>
      <c r="M263" s="51"/>
      <c r="N263" s="51" t="s">
        <v>901</v>
      </c>
      <c r="O263" s="51" t="s">
        <v>886</v>
      </c>
      <c r="P263" s="51" t="s">
        <v>900</v>
      </c>
    </row>
    <row r="264" spans="1:16" ht="12.75">
      <c r="A264" s="51"/>
      <c r="B264" s="51" t="s">
        <v>903</v>
      </c>
      <c r="C264" s="52" t="s">
        <v>886</v>
      </c>
      <c r="D264" s="51" t="s">
        <v>898</v>
      </c>
      <c r="E264" s="51"/>
      <c r="F264" s="51" t="s">
        <v>900</v>
      </c>
      <c r="G264" s="52" t="s">
        <v>886</v>
      </c>
      <c r="H264" s="51" t="s">
        <v>903</v>
      </c>
      <c r="I264" s="51"/>
      <c r="J264" s="51" t="s">
        <v>898</v>
      </c>
      <c r="K264" s="52" t="s">
        <v>886</v>
      </c>
      <c r="L264" s="51" t="s">
        <v>904</v>
      </c>
      <c r="M264" s="51"/>
      <c r="N264" s="51" t="s">
        <v>903</v>
      </c>
      <c r="O264" s="52" t="s">
        <v>886</v>
      </c>
      <c r="P264" s="51" t="s">
        <v>902</v>
      </c>
    </row>
    <row r="265" spans="1:16" ht="12.75">
      <c r="A265" s="51"/>
      <c r="B265" s="51" t="s">
        <v>905</v>
      </c>
      <c r="C265" s="51" t="s">
        <v>886</v>
      </c>
      <c r="D265" s="51" t="s">
        <v>885</v>
      </c>
      <c r="E265" s="51"/>
      <c r="F265" s="51" t="s">
        <v>902</v>
      </c>
      <c r="G265" s="51" t="s">
        <v>886</v>
      </c>
      <c r="H265" s="51" t="s">
        <v>905</v>
      </c>
      <c r="I265" s="51"/>
      <c r="J265" s="51" t="s">
        <v>885</v>
      </c>
      <c r="K265" s="51" t="s">
        <v>886</v>
      </c>
      <c r="L265" s="51" t="s">
        <v>889</v>
      </c>
      <c r="M265" s="51"/>
      <c r="N265" s="51" t="s">
        <v>905</v>
      </c>
      <c r="O265" s="51" t="s">
        <v>886</v>
      </c>
      <c r="P265" s="51" t="s">
        <v>904</v>
      </c>
    </row>
    <row r="266" spans="1:16" ht="12.75">
      <c r="A266" s="51"/>
      <c r="B266" s="51" t="s">
        <v>906</v>
      </c>
      <c r="C266" s="52" t="s">
        <v>886</v>
      </c>
      <c r="D266" s="51" t="s">
        <v>888</v>
      </c>
      <c r="E266" s="51"/>
      <c r="F266" s="51" t="s">
        <v>904</v>
      </c>
      <c r="G266" s="52" t="s">
        <v>886</v>
      </c>
      <c r="H266" s="51" t="s">
        <v>906</v>
      </c>
      <c r="I266" s="51"/>
      <c r="J266" s="51" t="s">
        <v>888</v>
      </c>
      <c r="K266" s="52" t="s">
        <v>886</v>
      </c>
      <c r="L266" s="51" t="s">
        <v>892</v>
      </c>
      <c r="M266" s="51"/>
      <c r="N266" s="51" t="s">
        <v>906</v>
      </c>
      <c r="O266" s="52" t="s">
        <v>886</v>
      </c>
      <c r="P266" s="51" t="s">
        <v>889</v>
      </c>
    </row>
    <row r="267" spans="1:16" ht="12.75">
      <c r="A267" s="51"/>
      <c r="B267" s="51" t="s">
        <v>907</v>
      </c>
      <c r="C267" s="51" t="s">
        <v>886</v>
      </c>
      <c r="D267" s="51" t="s">
        <v>891</v>
      </c>
      <c r="E267" s="51"/>
      <c r="F267" s="51" t="s">
        <v>889</v>
      </c>
      <c r="G267" s="51" t="s">
        <v>886</v>
      </c>
      <c r="H267" s="51" t="s">
        <v>907</v>
      </c>
      <c r="I267" s="51"/>
      <c r="J267" s="51" t="s">
        <v>891</v>
      </c>
      <c r="K267" s="51" t="s">
        <v>886</v>
      </c>
      <c r="L267" s="51" t="s">
        <v>895</v>
      </c>
      <c r="M267" s="51"/>
      <c r="N267" s="51" t="s">
        <v>907</v>
      </c>
      <c r="O267" s="51" t="s">
        <v>886</v>
      </c>
      <c r="P267" s="51" t="s">
        <v>892</v>
      </c>
    </row>
    <row r="268" spans="1:16" ht="12.75">
      <c r="A268" s="51"/>
      <c r="B268" s="51" t="s">
        <v>908</v>
      </c>
      <c r="C268" s="52" t="s">
        <v>886</v>
      </c>
      <c r="D268" s="51" t="s">
        <v>894</v>
      </c>
      <c r="E268" s="51"/>
      <c r="F268" s="51" t="s">
        <v>892</v>
      </c>
      <c r="G268" s="52" t="s">
        <v>886</v>
      </c>
      <c r="H268" s="51" t="s">
        <v>908</v>
      </c>
      <c r="I268" s="51"/>
      <c r="J268" s="51" t="s">
        <v>894</v>
      </c>
      <c r="K268" s="52" t="s">
        <v>886</v>
      </c>
      <c r="L268" s="51" t="s">
        <v>900</v>
      </c>
      <c r="M268" s="51"/>
      <c r="N268" s="51" t="s">
        <v>908</v>
      </c>
      <c r="O268" s="52" t="s">
        <v>886</v>
      </c>
      <c r="P268" s="51" t="s">
        <v>895</v>
      </c>
    </row>
    <row r="269" spans="1:16" ht="12.75">
      <c r="A269" s="51"/>
      <c r="B269" s="51" t="s">
        <v>909</v>
      </c>
      <c r="C269" s="51" t="s">
        <v>886</v>
      </c>
      <c r="D269" s="51" t="s">
        <v>897</v>
      </c>
      <c r="E269" s="51"/>
      <c r="F269" s="51" t="s">
        <v>895</v>
      </c>
      <c r="G269" s="51" t="s">
        <v>886</v>
      </c>
      <c r="H269" s="51" t="s">
        <v>909</v>
      </c>
      <c r="I269" s="51"/>
      <c r="J269" s="51" t="s">
        <v>897</v>
      </c>
      <c r="K269" s="51" t="s">
        <v>886</v>
      </c>
      <c r="L269" s="51" t="s">
        <v>902</v>
      </c>
      <c r="M269" s="51"/>
      <c r="N269" s="51" t="s">
        <v>909</v>
      </c>
      <c r="O269" s="51" t="s">
        <v>886</v>
      </c>
      <c r="P269" s="51" t="s">
        <v>898</v>
      </c>
    </row>
    <row r="270" spans="1:16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1:16" ht="12.75">
      <c r="A271" s="51">
        <v>22</v>
      </c>
      <c r="B271" s="51" t="s">
        <v>899</v>
      </c>
      <c r="C271" s="52" t="s">
        <v>886</v>
      </c>
      <c r="D271" s="51" t="s">
        <v>887</v>
      </c>
      <c r="E271" s="51">
        <v>44</v>
      </c>
      <c r="F271" s="51" t="s">
        <v>887</v>
      </c>
      <c r="G271" s="52" t="s">
        <v>886</v>
      </c>
      <c r="H271" s="51" t="s">
        <v>907</v>
      </c>
      <c r="I271" s="51">
        <v>66</v>
      </c>
      <c r="J271" s="51" t="s">
        <v>905</v>
      </c>
      <c r="K271" s="52" t="s">
        <v>886</v>
      </c>
      <c r="L271" s="51" t="s">
        <v>887</v>
      </c>
      <c r="M271" s="51">
        <v>88</v>
      </c>
      <c r="N271" s="51" t="s">
        <v>900</v>
      </c>
      <c r="O271" s="52" t="s">
        <v>886</v>
      </c>
      <c r="P271" s="51" t="s">
        <v>887</v>
      </c>
    </row>
    <row r="272" spans="1:16" ht="12.75">
      <c r="A272" s="51"/>
      <c r="B272" s="51" t="s">
        <v>901</v>
      </c>
      <c r="C272" s="51" t="s">
        <v>886</v>
      </c>
      <c r="D272" s="51" t="s">
        <v>890</v>
      </c>
      <c r="E272" s="51"/>
      <c r="F272" s="51" t="s">
        <v>890</v>
      </c>
      <c r="G272" s="51" t="s">
        <v>886</v>
      </c>
      <c r="H272" s="51" t="s">
        <v>908</v>
      </c>
      <c r="I272" s="51"/>
      <c r="J272" s="51" t="s">
        <v>906</v>
      </c>
      <c r="K272" s="51" t="s">
        <v>886</v>
      </c>
      <c r="L272" s="51" t="s">
        <v>890</v>
      </c>
      <c r="M272" s="51"/>
      <c r="N272" s="51" t="s">
        <v>902</v>
      </c>
      <c r="O272" s="51" t="s">
        <v>886</v>
      </c>
      <c r="P272" s="51" t="s">
        <v>890</v>
      </c>
    </row>
    <row r="273" spans="1:16" ht="12.75">
      <c r="A273" s="51"/>
      <c r="B273" s="51" t="s">
        <v>896</v>
      </c>
      <c r="C273" s="52" t="s">
        <v>886</v>
      </c>
      <c r="D273" s="51" t="s">
        <v>893</v>
      </c>
      <c r="E273" s="51"/>
      <c r="F273" s="51" t="s">
        <v>893</v>
      </c>
      <c r="G273" s="52" t="s">
        <v>886</v>
      </c>
      <c r="H273" s="51" t="s">
        <v>909</v>
      </c>
      <c r="I273" s="51"/>
      <c r="J273" s="51" t="s">
        <v>907</v>
      </c>
      <c r="K273" s="52" t="s">
        <v>886</v>
      </c>
      <c r="L273" s="51" t="s">
        <v>893</v>
      </c>
      <c r="M273" s="51"/>
      <c r="N273" s="51" t="s">
        <v>904</v>
      </c>
      <c r="O273" s="52" t="s">
        <v>886</v>
      </c>
      <c r="P273" s="51" t="s">
        <v>893</v>
      </c>
    </row>
    <row r="274" spans="1:16" ht="12.75">
      <c r="A274" s="51"/>
      <c r="B274" s="51" t="s">
        <v>908</v>
      </c>
      <c r="C274" s="51" t="s">
        <v>886</v>
      </c>
      <c r="D274" s="51" t="s">
        <v>903</v>
      </c>
      <c r="E274" s="51"/>
      <c r="F274" s="51" t="s">
        <v>896</v>
      </c>
      <c r="G274" s="51" t="s">
        <v>886</v>
      </c>
      <c r="H274" s="51" t="s">
        <v>903</v>
      </c>
      <c r="I274" s="51"/>
      <c r="J274" s="51" t="s">
        <v>908</v>
      </c>
      <c r="K274" s="51" t="s">
        <v>886</v>
      </c>
      <c r="L274" s="51" t="s">
        <v>896</v>
      </c>
      <c r="M274" s="51"/>
      <c r="N274" s="51" t="s">
        <v>889</v>
      </c>
      <c r="O274" s="51" t="s">
        <v>886</v>
      </c>
      <c r="P274" s="51" t="s">
        <v>896</v>
      </c>
    </row>
    <row r="275" spans="1:16" ht="12.75">
      <c r="A275" s="51"/>
      <c r="B275" s="51" t="s">
        <v>909</v>
      </c>
      <c r="C275" s="52" t="s">
        <v>886</v>
      </c>
      <c r="D275" s="51" t="s">
        <v>905</v>
      </c>
      <c r="E275" s="51"/>
      <c r="F275" s="51" t="s">
        <v>899</v>
      </c>
      <c r="G275" s="52" t="s">
        <v>886</v>
      </c>
      <c r="H275" s="51" t="s">
        <v>905</v>
      </c>
      <c r="I275" s="51"/>
      <c r="J275" s="51" t="s">
        <v>909</v>
      </c>
      <c r="K275" s="52" t="s">
        <v>886</v>
      </c>
      <c r="L275" s="51" t="s">
        <v>899</v>
      </c>
      <c r="M275" s="51"/>
      <c r="N275" s="51" t="s">
        <v>892</v>
      </c>
      <c r="O275" s="52" t="s">
        <v>886</v>
      </c>
      <c r="P275" s="51" t="s">
        <v>899</v>
      </c>
    </row>
    <row r="276" spans="1:16" ht="12.75">
      <c r="A276" s="51"/>
      <c r="B276" s="51" t="s">
        <v>907</v>
      </c>
      <c r="C276" s="51" t="s">
        <v>886</v>
      </c>
      <c r="D276" s="51" t="s">
        <v>906</v>
      </c>
      <c r="E276" s="51"/>
      <c r="F276" s="51" t="s">
        <v>901</v>
      </c>
      <c r="G276" s="51" t="s">
        <v>886</v>
      </c>
      <c r="H276" s="51" t="s">
        <v>906</v>
      </c>
      <c r="I276" s="51"/>
      <c r="J276" s="51" t="s">
        <v>903</v>
      </c>
      <c r="K276" s="51" t="s">
        <v>886</v>
      </c>
      <c r="L276" s="51" t="s">
        <v>901</v>
      </c>
      <c r="M276" s="51"/>
      <c r="N276" s="51" t="s">
        <v>895</v>
      </c>
      <c r="O276" s="51" t="s">
        <v>886</v>
      </c>
      <c r="P276" s="51" t="s">
        <v>901</v>
      </c>
    </row>
    <row r="277" spans="1:16" ht="12.75">
      <c r="A277" s="51"/>
      <c r="B277" s="51" t="s">
        <v>894</v>
      </c>
      <c r="C277" s="52" t="s">
        <v>886</v>
      </c>
      <c r="D277" s="51" t="s">
        <v>898</v>
      </c>
      <c r="E277" s="51"/>
      <c r="F277" s="51" t="s">
        <v>898</v>
      </c>
      <c r="G277" s="52" t="s">
        <v>886</v>
      </c>
      <c r="H277" s="51" t="s">
        <v>889</v>
      </c>
      <c r="I277" s="51"/>
      <c r="J277" s="51" t="s">
        <v>902</v>
      </c>
      <c r="K277" s="52" t="s">
        <v>886</v>
      </c>
      <c r="L277" s="51" t="s">
        <v>898</v>
      </c>
      <c r="M277" s="51"/>
      <c r="N277" s="51" t="s">
        <v>898</v>
      </c>
      <c r="O277" s="52" t="s">
        <v>886</v>
      </c>
      <c r="P277" s="51" t="s">
        <v>903</v>
      </c>
    </row>
    <row r="278" spans="1:16" ht="12.75">
      <c r="A278" s="51"/>
      <c r="B278" s="51" t="s">
        <v>897</v>
      </c>
      <c r="C278" s="51" t="s">
        <v>886</v>
      </c>
      <c r="D278" s="51" t="s">
        <v>885</v>
      </c>
      <c r="E278" s="51"/>
      <c r="F278" s="51" t="s">
        <v>885</v>
      </c>
      <c r="G278" s="51" t="s">
        <v>886</v>
      </c>
      <c r="H278" s="51" t="s">
        <v>892</v>
      </c>
      <c r="I278" s="51"/>
      <c r="J278" s="51" t="s">
        <v>904</v>
      </c>
      <c r="K278" s="51" t="s">
        <v>886</v>
      </c>
      <c r="L278" s="51" t="s">
        <v>885</v>
      </c>
      <c r="M278" s="51"/>
      <c r="N278" s="51" t="s">
        <v>885</v>
      </c>
      <c r="O278" s="51" t="s">
        <v>886</v>
      </c>
      <c r="P278" s="51" t="s">
        <v>905</v>
      </c>
    </row>
    <row r="279" spans="1:16" ht="12.75">
      <c r="A279" s="51"/>
      <c r="B279" s="51" t="s">
        <v>891</v>
      </c>
      <c r="C279" s="52" t="s">
        <v>886</v>
      </c>
      <c r="D279" s="51" t="s">
        <v>888</v>
      </c>
      <c r="E279" s="51"/>
      <c r="F279" s="51" t="s">
        <v>888</v>
      </c>
      <c r="G279" s="52" t="s">
        <v>886</v>
      </c>
      <c r="H279" s="51" t="s">
        <v>895</v>
      </c>
      <c r="I279" s="51"/>
      <c r="J279" s="51" t="s">
        <v>889</v>
      </c>
      <c r="K279" s="52" t="s">
        <v>886</v>
      </c>
      <c r="L279" s="51" t="s">
        <v>888</v>
      </c>
      <c r="M279" s="51"/>
      <c r="N279" s="51" t="s">
        <v>888</v>
      </c>
      <c r="O279" s="52" t="s">
        <v>886</v>
      </c>
      <c r="P279" s="51" t="s">
        <v>906</v>
      </c>
    </row>
    <row r="280" spans="1:16" ht="12.75">
      <c r="A280" s="51"/>
      <c r="B280" s="51" t="s">
        <v>892</v>
      </c>
      <c r="C280" s="51" t="s">
        <v>886</v>
      </c>
      <c r="D280" s="51" t="s">
        <v>900</v>
      </c>
      <c r="E280" s="51"/>
      <c r="F280" s="51" t="s">
        <v>891</v>
      </c>
      <c r="G280" s="51" t="s">
        <v>886</v>
      </c>
      <c r="H280" s="51" t="s">
        <v>900</v>
      </c>
      <c r="I280" s="51"/>
      <c r="J280" s="51" t="s">
        <v>892</v>
      </c>
      <c r="K280" s="51" t="s">
        <v>886</v>
      </c>
      <c r="L280" s="51" t="s">
        <v>891</v>
      </c>
      <c r="M280" s="51"/>
      <c r="N280" s="51" t="s">
        <v>891</v>
      </c>
      <c r="O280" s="51" t="s">
        <v>886</v>
      </c>
      <c r="P280" s="51" t="s">
        <v>907</v>
      </c>
    </row>
    <row r="281" spans="1:16" ht="12.75">
      <c r="A281" s="51"/>
      <c r="B281" s="51" t="s">
        <v>895</v>
      </c>
      <c r="C281" s="52" t="s">
        <v>886</v>
      </c>
      <c r="D281" s="51" t="s">
        <v>902</v>
      </c>
      <c r="E281" s="51"/>
      <c r="F281" s="51" t="s">
        <v>894</v>
      </c>
      <c r="G281" s="52" t="s">
        <v>886</v>
      </c>
      <c r="H281" s="51" t="s">
        <v>902</v>
      </c>
      <c r="I281" s="51"/>
      <c r="J281" s="51" t="s">
        <v>895</v>
      </c>
      <c r="K281" s="52" t="s">
        <v>886</v>
      </c>
      <c r="L281" s="51" t="s">
        <v>894</v>
      </c>
      <c r="M281" s="51"/>
      <c r="N281" s="51" t="s">
        <v>894</v>
      </c>
      <c r="O281" s="52" t="s">
        <v>886</v>
      </c>
      <c r="P281" s="51" t="s">
        <v>908</v>
      </c>
    </row>
    <row r="282" spans="1:16" ht="12.75">
      <c r="A282" s="51"/>
      <c r="B282" s="51" t="s">
        <v>889</v>
      </c>
      <c r="C282" s="51" t="s">
        <v>886</v>
      </c>
      <c r="D282" s="51" t="s">
        <v>904</v>
      </c>
      <c r="E282" s="51"/>
      <c r="F282" s="51" t="s">
        <v>897</v>
      </c>
      <c r="G282" s="51" t="s">
        <v>886</v>
      </c>
      <c r="H282" s="51" t="s">
        <v>904</v>
      </c>
      <c r="I282" s="51"/>
      <c r="J282" s="51" t="s">
        <v>900</v>
      </c>
      <c r="K282" s="51" t="s">
        <v>886</v>
      </c>
      <c r="L282" s="51" t="s">
        <v>897</v>
      </c>
      <c r="M282" s="51"/>
      <c r="N282" s="51" t="s">
        <v>897</v>
      </c>
      <c r="O282" s="51" t="s">
        <v>886</v>
      </c>
      <c r="P282" s="51" t="s">
        <v>909</v>
      </c>
    </row>
  </sheetData>
  <sheetProtection selectLockedCells="1" selectUnlockedCells="1"/>
  <mergeCells count="4">
    <mergeCell ref="A15:D15"/>
    <mergeCell ref="E15:H15"/>
    <mergeCell ref="I15:L15"/>
    <mergeCell ref="M15:P15"/>
  </mergeCells>
  <printOptions/>
  <pageMargins left="0.75" right="0.75" top="0.5" bottom="0.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0"/>
  <sheetViews>
    <sheetView workbookViewId="0" topLeftCell="A1">
      <pane ySplit="65535" topLeftCell="A1" activePane="topLeft" state="split"/>
      <selection pane="topLeft" activeCell="B2" sqref="B2"/>
      <selection pane="bottomLeft" activeCell="A1" sqref="A1"/>
    </sheetView>
  </sheetViews>
  <sheetFormatPr defaultColWidth="9.140625" defaultRowHeight="12.75"/>
  <cols>
    <col min="1" max="1" width="2.7109375" style="53" customWidth="1"/>
    <col min="2" max="2" width="9.140625" style="53" customWidth="1"/>
    <col min="3" max="3" width="9.140625" style="54" customWidth="1"/>
    <col min="4" max="4" width="3.421875" style="53" customWidth="1"/>
    <col min="5" max="5" width="9.140625" style="53" customWidth="1"/>
    <col min="6" max="6" width="9.140625" style="54" customWidth="1"/>
    <col min="7" max="7" width="3.421875" style="53" customWidth="1"/>
    <col min="8" max="8" width="9.140625" style="53" customWidth="1"/>
    <col min="9" max="9" width="9.140625" style="54" customWidth="1"/>
    <col min="10" max="10" width="3.421875" style="53" customWidth="1"/>
    <col min="11" max="11" width="9.140625" style="53" customWidth="1"/>
    <col min="12" max="12" width="9.140625" style="54" customWidth="1"/>
    <col min="13" max="16384" width="9.140625" style="53" customWidth="1"/>
  </cols>
  <sheetData>
    <row r="2" ht="12.75">
      <c r="B2" s="53" t="s">
        <v>910</v>
      </c>
    </row>
    <row r="3" ht="12.75">
      <c r="B3" s="53" t="s">
        <v>911</v>
      </c>
    </row>
    <row r="4" ht="12.75">
      <c r="B4" s="53" t="s">
        <v>912</v>
      </c>
    </row>
    <row r="5" ht="12.75">
      <c r="B5" s="53" t="s">
        <v>913</v>
      </c>
    </row>
    <row r="8" spans="2:12" ht="12.75">
      <c r="B8" s="53" t="s">
        <v>914</v>
      </c>
      <c r="C8" s="54" t="s">
        <v>915</v>
      </c>
      <c r="E8" s="53" t="s">
        <v>916</v>
      </c>
      <c r="F8" s="54" t="s">
        <v>915</v>
      </c>
      <c r="H8" s="53" t="s">
        <v>917</v>
      </c>
      <c r="I8" s="54" t="s">
        <v>915</v>
      </c>
      <c r="K8" s="53" t="s">
        <v>918</v>
      </c>
      <c r="L8" s="54" t="s">
        <v>915</v>
      </c>
    </row>
    <row r="9" spans="2:12" ht="12.75">
      <c r="B9" s="53" t="s">
        <v>919</v>
      </c>
      <c r="C9" s="54" t="s">
        <v>919</v>
      </c>
      <c r="E9" s="53" t="s">
        <v>199</v>
      </c>
      <c r="F9" s="54" t="s">
        <v>199</v>
      </c>
      <c r="H9" s="53" t="s">
        <v>919</v>
      </c>
      <c r="I9" s="54" t="s">
        <v>919</v>
      </c>
      <c r="K9" s="53" t="s">
        <v>919</v>
      </c>
      <c r="L9" s="54" t="s">
        <v>919</v>
      </c>
    </row>
    <row r="10" spans="2:12" ht="12.75">
      <c r="B10" s="53" t="s">
        <v>920</v>
      </c>
      <c r="C10" s="54" t="s">
        <v>921</v>
      </c>
      <c r="E10" s="53" t="s">
        <v>922</v>
      </c>
      <c r="F10" s="54" t="s">
        <v>390</v>
      </c>
      <c r="H10" s="53" t="s">
        <v>923</v>
      </c>
      <c r="I10" s="54" t="s">
        <v>924</v>
      </c>
      <c r="K10" s="53" t="s">
        <v>920</v>
      </c>
      <c r="L10" s="54" t="s">
        <v>921</v>
      </c>
    </row>
    <row r="11" spans="2:12" ht="12.75">
      <c r="B11" s="53" t="s">
        <v>925</v>
      </c>
      <c r="C11" s="54" t="s">
        <v>926</v>
      </c>
      <c r="E11" s="53" t="s">
        <v>927</v>
      </c>
      <c r="F11" s="54" t="s">
        <v>928</v>
      </c>
      <c r="H11" s="53" t="s">
        <v>929</v>
      </c>
      <c r="I11" s="54" t="s">
        <v>930</v>
      </c>
      <c r="K11" s="53" t="s">
        <v>925</v>
      </c>
      <c r="L11" s="54" t="s">
        <v>926</v>
      </c>
    </row>
    <row r="12" spans="2:12" ht="12.75">
      <c r="B12" s="53" t="s">
        <v>931</v>
      </c>
      <c r="C12" s="54" t="s">
        <v>932</v>
      </c>
      <c r="E12" s="53" t="s">
        <v>933</v>
      </c>
      <c r="F12" s="54" t="s">
        <v>934</v>
      </c>
      <c r="H12" s="53" t="s">
        <v>935</v>
      </c>
      <c r="I12" s="54" t="s">
        <v>936</v>
      </c>
      <c r="K12" s="53" t="s">
        <v>931</v>
      </c>
      <c r="L12" s="54" t="s">
        <v>932</v>
      </c>
    </row>
    <row r="13" spans="2:12" ht="12.75">
      <c r="B13" s="53" t="s">
        <v>937</v>
      </c>
      <c r="C13" s="54" t="s">
        <v>938</v>
      </c>
      <c r="E13" s="53" t="s">
        <v>130</v>
      </c>
      <c r="F13" s="54" t="s">
        <v>183</v>
      </c>
      <c r="H13" s="53" t="s">
        <v>939</v>
      </c>
      <c r="I13" s="54" t="s">
        <v>940</v>
      </c>
      <c r="K13" s="53" t="s">
        <v>937</v>
      </c>
      <c r="L13" s="54" t="s">
        <v>938</v>
      </c>
    </row>
    <row r="14" spans="2:12" ht="12.75">
      <c r="B14" s="53" t="s">
        <v>941</v>
      </c>
      <c r="C14" s="54" t="s">
        <v>942</v>
      </c>
      <c r="E14" s="53" t="s">
        <v>943</v>
      </c>
      <c r="F14" s="54" t="s">
        <v>944</v>
      </c>
      <c r="H14" s="53" t="s">
        <v>945</v>
      </c>
      <c r="I14" s="54" t="s">
        <v>946</v>
      </c>
      <c r="K14" s="53" t="s">
        <v>941</v>
      </c>
      <c r="L14" s="54" t="s">
        <v>942</v>
      </c>
    </row>
    <row r="15" spans="2:12" ht="12.75">
      <c r="B15" s="53" t="s">
        <v>947</v>
      </c>
      <c r="C15" s="54" t="s">
        <v>948</v>
      </c>
      <c r="E15" s="53" t="s">
        <v>949</v>
      </c>
      <c r="F15" s="54" t="s">
        <v>950</v>
      </c>
      <c r="H15" s="53" t="s">
        <v>951</v>
      </c>
      <c r="I15" s="54" t="s">
        <v>952</v>
      </c>
      <c r="K15" s="53" t="s">
        <v>947</v>
      </c>
      <c r="L15" s="54" t="s">
        <v>948</v>
      </c>
    </row>
    <row r="17" spans="2:12" ht="12.75">
      <c r="B17" s="53" t="s">
        <v>953</v>
      </c>
      <c r="C17" s="54" t="s">
        <v>915</v>
      </c>
      <c r="E17" s="53" t="s">
        <v>954</v>
      </c>
      <c r="F17" s="54" t="s">
        <v>915</v>
      </c>
      <c r="H17" s="53" t="s">
        <v>955</v>
      </c>
      <c r="I17" s="54" t="s">
        <v>915</v>
      </c>
      <c r="K17" s="53" t="s">
        <v>956</v>
      </c>
      <c r="L17" s="54" t="s">
        <v>915</v>
      </c>
    </row>
    <row r="18" spans="2:12" ht="12.75">
      <c r="B18" s="53" t="s">
        <v>199</v>
      </c>
      <c r="C18" s="54" t="s">
        <v>199</v>
      </c>
      <c r="E18" s="53" t="s">
        <v>919</v>
      </c>
      <c r="F18" s="54" t="s">
        <v>919</v>
      </c>
      <c r="H18" s="53" t="s">
        <v>957</v>
      </c>
      <c r="I18" s="54" t="s">
        <v>957</v>
      </c>
      <c r="K18" s="53" t="s">
        <v>199</v>
      </c>
      <c r="L18" s="54" t="s">
        <v>199</v>
      </c>
    </row>
    <row r="19" spans="2:12" ht="12.75">
      <c r="B19" s="53" t="s">
        <v>922</v>
      </c>
      <c r="C19" s="54" t="s">
        <v>390</v>
      </c>
      <c r="E19" s="53" t="s">
        <v>923</v>
      </c>
      <c r="F19" s="54" t="s">
        <v>924</v>
      </c>
      <c r="H19" s="53" t="s">
        <v>925</v>
      </c>
      <c r="I19" s="54" t="s">
        <v>958</v>
      </c>
      <c r="K19" s="53" t="s">
        <v>959</v>
      </c>
      <c r="L19" s="54" t="s">
        <v>960</v>
      </c>
    </row>
    <row r="20" spans="2:12" ht="12.75">
      <c r="B20" s="53" t="s">
        <v>927</v>
      </c>
      <c r="C20" s="54" t="s">
        <v>928</v>
      </c>
      <c r="E20" s="53" t="s">
        <v>929</v>
      </c>
      <c r="F20" s="54" t="s">
        <v>930</v>
      </c>
      <c r="H20" s="53" t="s">
        <v>961</v>
      </c>
      <c r="I20" s="54" t="s">
        <v>962</v>
      </c>
      <c r="K20" s="53" t="s">
        <v>963</v>
      </c>
      <c r="L20" s="54" t="s">
        <v>964</v>
      </c>
    </row>
    <row r="21" spans="2:12" ht="12.75">
      <c r="B21" s="53" t="s">
        <v>933</v>
      </c>
      <c r="C21" s="54" t="s">
        <v>934</v>
      </c>
      <c r="E21" s="53" t="s">
        <v>935</v>
      </c>
      <c r="F21" s="54" t="s">
        <v>936</v>
      </c>
      <c r="H21" s="53" t="s">
        <v>965</v>
      </c>
      <c r="I21" s="54" t="s">
        <v>966</v>
      </c>
      <c r="K21" s="53" t="s">
        <v>967</v>
      </c>
      <c r="L21" s="54" t="s">
        <v>968</v>
      </c>
    </row>
    <row r="22" spans="2:12" ht="12.75">
      <c r="B22" s="53" t="s">
        <v>130</v>
      </c>
      <c r="C22" s="54" t="s">
        <v>183</v>
      </c>
      <c r="E22" s="53" t="s">
        <v>939</v>
      </c>
      <c r="F22" s="54" t="s">
        <v>940</v>
      </c>
      <c r="H22" s="53" t="s">
        <v>969</v>
      </c>
      <c r="I22" s="54" t="s">
        <v>970</v>
      </c>
      <c r="K22" s="53" t="s">
        <v>971</v>
      </c>
      <c r="L22" s="54" t="s">
        <v>972</v>
      </c>
    </row>
    <row r="23" spans="2:12" ht="12.75">
      <c r="B23" s="53" t="s">
        <v>943</v>
      </c>
      <c r="C23" s="54" t="s">
        <v>944</v>
      </c>
      <c r="E23" s="53" t="s">
        <v>945</v>
      </c>
      <c r="F23" s="54" t="s">
        <v>946</v>
      </c>
      <c r="H23" s="53" t="s">
        <v>973</v>
      </c>
      <c r="I23" s="54" t="s">
        <v>974</v>
      </c>
      <c r="K23" s="53" t="s">
        <v>975</v>
      </c>
      <c r="L23" s="54" t="s">
        <v>976</v>
      </c>
    </row>
    <row r="24" spans="2:12" ht="12.75">
      <c r="B24" s="53" t="s">
        <v>949</v>
      </c>
      <c r="C24" s="54" t="s">
        <v>950</v>
      </c>
      <c r="E24" s="53" t="s">
        <v>951</v>
      </c>
      <c r="F24" s="54" t="s">
        <v>952</v>
      </c>
      <c r="H24" s="53" t="s">
        <v>977</v>
      </c>
      <c r="I24" s="54" t="s">
        <v>978</v>
      </c>
      <c r="K24" s="53" t="s">
        <v>977</v>
      </c>
      <c r="L24" s="54" t="s">
        <v>978</v>
      </c>
    </row>
    <row r="26" spans="2:12" ht="12.75">
      <c r="B26" s="53" t="s">
        <v>979</v>
      </c>
      <c r="C26" s="54" t="s">
        <v>915</v>
      </c>
      <c r="E26" s="53" t="s">
        <v>980</v>
      </c>
      <c r="F26" s="54" t="s">
        <v>915</v>
      </c>
      <c r="H26" s="53" t="s">
        <v>981</v>
      </c>
      <c r="I26" s="54" t="s">
        <v>915</v>
      </c>
      <c r="K26" s="53" t="s">
        <v>982</v>
      </c>
      <c r="L26" s="54" t="s">
        <v>915</v>
      </c>
    </row>
    <row r="27" spans="2:12" ht="12.75">
      <c r="B27" s="53" t="s">
        <v>983</v>
      </c>
      <c r="C27" s="54" t="s">
        <v>983</v>
      </c>
      <c r="E27" s="53" t="s">
        <v>957</v>
      </c>
      <c r="F27" s="54" t="s">
        <v>957</v>
      </c>
      <c r="H27" s="53" t="s">
        <v>199</v>
      </c>
      <c r="I27" s="54" t="s">
        <v>199</v>
      </c>
      <c r="K27" s="53" t="s">
        <v>983</v>
      </c>
      <c r="L27" s="54" t="s">
        <v>983</v>
      </c>
    </row>
    <row r="28" spans="2:12" ht="12.75">
      <c r="B28" s="53" t="s">
        <v>984</v>
      </c>
      <c r="C28" s="54" t="s">
        <v>985</v>
      </c>
      <c r="E28" s="53" t="s">
        <v>925</v>
      </c>
      <c r="F28" s="54" t="s">
        <v>958</v>
      </c>
      <c r="H28" s="53" t="s">
        <v>959</v>
      </c>
      <c r="I28" s="54" t="s">
        <v>960</v>
      </c>
      <c r="K28" s="53" t="s">
        <v>984</v>
      </c>
      <c r="L28" s="54" t="s">
        <v>985</v>
      </c>
    </row>
    <row r="29" spans="2:12" ht="12.75">
      <c r="B29" s="53" t="s">
        <v>986</v>
      </c>
      <c r="C29" s="54" t="s">
        <v>987</v>
      </c>
      <c r="E29" s="53" t="s">
        <v>961</v>
      </c>
      <c r="F29" s="54" t="s">
        <v>962</v>
      </c>
      <c r="H29" s="53" t="s">
        <v>963</v>
      </c>
      <c r="I29" s="54" t="s">
        <v>964</v>
      </c>
      <c r="K29" s="53" t="s">
        <v>986</v>
      </c>
      <c r="L29" s="54" t="s">
        <v>987</v>
      </c>
    </row>
    <row r="30" spans="2:12" ht="12.75">
      <c r="B30" s="53" t="s">
        <v>935</v>
      </c>
      <c r="C30" s="54" t="s">
        <v>936</v>
      </c>
      <c r="E30" s="53" t="s">
        <v>965</v>
      </c>
      <c r="F30" s="54" t="s">
        <v>966</v>
      </c>
      <c r="H30" s="53" t="s">
        <v>967</v>
      </c>
      <c r="I30" s="54" t="s">
        <v>968</v>
      </c>
      <c r="K30" s="53" t="s">
        <v>935</v>
      </c>
      <c r="L30" s="54" t="s">
        <v>936</v>
      </c>
    </row>
    <row r="31" spans="2:12" ht="12.75">
      <c r="B31" s="53" t="s">
        <v>988</v>
      </c>
      <c r="C31" s="54" t="s">
        <v>989</v>
      </c>
      <c r="E31" s="53" t="s">
        <v>969</v>
      </c>
      <c r="F31" s="54" t="s">
        <v>970</v>
      </c>
      <c r="H31" s="53" t="s">
        <v>971</v>
      </c>
      <c r="I31" s="54" t="s">
        <v>972</v>
      </c>
      <c r="K31" s="53" t="s">
        <v>988</v>
      </c>
      <c r="L31" s="54" t="s">
        <v>989</v>
      </c>
    </row>
    <row r="32" spans="2:12" ht="12.75">
      <c r="B32" s="53" t="s">
        <v>990</v>
      </c>
      <c r="C32" s="54" t="s">
        <v>991</v>
      </c>
      <c r="E32" s="53" t="s">
        <v>973</v>
      </c>
      <c r="F32" s="54" t="s">
        <v>974</v>
      </c>
      <c r="H32" s="53" t="s">
        <v>975</v>
      </c>
      <c r="I32" s="54" t="s">
        <v>976</v>
      </c>
      <c r="K32" s="53" t="s">
        <v>990</v>
      </c>
      <c r="L32" s="54" t="s">
        <v>991</v>
      </c>
    </row>
    <row r="33" spans="2:12" ht="12.75">
      <c r="B33" s="53" t="s">
        <v>977</v>
      </c>
      <c r="C33" s="54" t="s">
        <v>978</v>
      </c>
      <c r="E33" s="53" t="s">
        <v>977</v>
      </c>
      <c r="F33" s="54" t="s">
        <v>978</v>
      </c>
      <c r="H33" s="53" t="s">
        <v>977</v>
      </c>
      <c r="I33" s="54" t="s">
        <v>978</v>
      </c>
      <c r="K33" s="53" t="s">
        <v>977</v>
      </c>
      <c r="L33" s="54" t="s">
        <v>978</v>
      </c>
    </row>
    <row r="35" spans="2:12" ht="12.75">
      <c r="B35" s="53" t="s">
        <v>992</v>
      </c>
      <c r="C35" s="54" t="s">
        <v>915</v>
      </c>
      <c r="E35" s="53" t="s">
        <v>993</v>
      </c>
      <c r="F35" s="54" t="s">
        <v>915</v>
      </c>
      <c r="H35" s="53" t="s">
        <v>994</v>
      </c>
      <c r="I35" s="54" t="s">
        <v>915</v>
      </c>
      <c r="K35" s="53" t="s">
        <v>995</v>
      </c>
      <c r="L35" s="54" t="s">
        <v>915</v>
      </c>
    </row>
    <row r="36" spans="2:12" ht="12.75">
      <c r="B36" s="53" t="s">
        <v>919</v>
      </c>
      <c r="C36" s="54" t="s">
        <v>919</v>
      </c>
      <c r="E36" s="53" t="s">
        <v>199</v>
      </c>
      <c r="F36" s="54" t="s">
        <v>199</v>
      </c>
      <c r="H36" s="53" t="s">
        <v>919</v>
      </c>
      <c r="I36" s="54" t="s">
        <v>919</v>
      </c>
      <c r="K36" s="53" t="s">
        <v>919</v>
      </c>
      <c r="L36" s="54" t="s">
        <v>919</v>
      </c>
    </row>
    <row r="37" spans="2:12" ht="12.75">
      <c r="B37" s="53" t="s">
        <v>920</v>
      </c>
      <c r="C37" s="54" t="s">
        <v>921</v>
      </c>
      <c r="E37" s="53" t="s">
        <v>922</v>
      </c>
      <c r="F37" s="54" t="s">
        <v>390</v>
      </c>
      <c r="H37" s="53" t="s">
        <v>923</v>
      </c>
      <c r="I37" s="54" t="s">
        <v>924</v>
      </c>
      <c r="K37" s="53" t="s">
        <v>920</v>
      </c>
      <c r="L37" s="54" t="s">
        <v>921</v>
      </c>
    </row>
    <row r="38" spans="2:12" ht="12.75">
      <c r="B38" s="53" t="s">
        <v>925</v>
      </c>
      <c r="C38" s="54" t="s">
        <v>926</v>
      </c>
      <c r="E38" s="53" t="s">
        <v>927</v>
      </c>
      <c r="F38" s="54" t="s">
        <v>928</v>
      </c>
      <c r="H38" s="53" t="s">
        <v>929</v>
      </c>
      <c r="I38" s="54" t="s">
        <v>930</v>
      </c>
      <c r="K38" s="53" t="s">
        <v>925</v>
      </c>
      <c r="L38" s="54" t="s">
        <v>926</v>
      </c>
    </row>
    <row r="39" spans="2:12" ht="12.75">
      <c r="B39" s="53" t="s">
        <v>931</v>
      </c>
      <c r="C39" s="54" t="s">
        <v>932</v>
      </c>
      <c r="E39" s="53" t="s">
        <v>933</v>
      </c>
      <c r="F39" s="54" t="s">
        <v>934</v>
      </c>
      <c r="H39" s="53" t="s">
        <v>935</v>
      </c>
      <c r="I39" s="54" t="s">
        <v>936</v>
      </c>
      <c r="K39" s="53" t="s">
        <v>931</v>
      </c>
      <c r="L39" s="54" t="s">
        <v>932</v>
      </c>
    </row>
    <row r="40" spans="2:12" ht="12.75">
      <c r="B40" s="53" t="s">
        <v>937</v>
      </c>
      <c r="C40" s="54" t="s">
        <v>938</v>
      </c>
      <c r="E40" s="53" t="s">
        <v>130</v>
      </c>
      <c r="F40" s="54" t="s">
        <v>183</v>
      </c>
      <c r="H40" s="53" t="s">
        <v>939</v>
      </c>
      <c r="I40" s="54" t="s">
        <v>940</v>
      </c>
      <c r="K40" s="53" t="s">
        <v>937</v>
      </c>
      <c r="L40" s="54" t="s">
        <v>938</v>
      </c>
    </row>
    <row r="41" spans="2:12" ht="12.75">
      <c r="B41" s="53" t="s">
        <v>941</v>
      </c>
      <c r="C41" s="54" t="s">
        <v>942</v>
      </c>
      <c r="E41" s="53" t="s">
        <v>943</v>
      </c>
      <c r="F41" s="54" t="s">
        <v>944</v>
      </c>
      <c r="H41" s="53" t="s">
        <v>945</v>
      </c>
      <c r="I41" s="54" t="s">
        <v>946</v>
      </c>
      <c r="K41" s="53" t="s">
        <v>941</v>
      </c>
      <c r="L41" s="54" t="s">
        <v>942</v>
      </c>
    </row>
    <row r="42" spans="2:12" ht="12.75">
      <c r="B42" s="53" t="s">
        <v>947</v>
      </c>
      <c r="C42" s="54" t="s">
        <v>948</v>
      </c>
      <c r="E42" s="53" t="s">
        <v>949</v>
      </c>
      <c r="F42" s="54" t="s">
        <v>950</v>
      </c>
      <c r="H42" s="53" t="s">
        <v>951</v>
      </c>
      <c r="I42" s="54" t="s">
        <v>952</v>
      </c>
      <c r="K42" s="53" t="s">
        <v>947</v>
      </c>
      <c r="L42" s="54" t="s">
        <v>948</v>
      </c>
    </row>
    <row r="44" spans="2:12" ht="12.75">
      <c r="B44" s="53" t="s">
        <v>996</v>
      </c>
      <c r="C44" s="54" t="s">
        <v>915</v>
      </c>
      <c r="E44" s="53" t="s">
        <v>997</v>
      </c>
      <c r="F44" s="54" t="s">
        <v>915</v>
      </c>
      <c r="H44" s="53" t="s">
        <v>998</v>
      </c>
      <c r="I44" s="54" t="s">
        <v>915</v>
      </c>
      <c r="K44" s="53" t="s">
        <v>999</v>
      </c>
      <c r="L44" s="54" t="s">
        <v>915</v>
      </c>
    </row>
    <row r="45" spans="2:12" ht="12.75">
      <c r="B45" s="53" t="s">
        <v>199</v>
      </c>
      <c r="C45" s="54" t="s">
        <v>199</v>
      </c>
      <c r="E45" s="53" t="s">
        <v>983</v>
      </c>
      <c r="F45" s="54" t="s">
        <v>983</v>
      </c>
      <c r="H45" s="53" t="s">
        <v>957</v>
      </c>
      <c r="I45" s="54" t="s">
        <v>957</v>
      </c>
      <c r="K45" s="53" t="s">
        <v>199</v>
      </c>
      <c r="L45" s="54" t="s">
        <v>199</v>
      </c>
    </row>
    <row r="46" spans="2:12" ht="12.75">
      <c r="B46" s="53" t="s">
        <v>959</v>
      </c>
      <c r="C46" s="54" t="s">
        <v>960</v>
      </c>
      <c r="E46" s="53" t="s">
        <v>984</v>
      </c>
      <c r="F46" s="54" t="s">
        <v>985</v>
      </c>
      <c r="H46" s="53" t="s">
        <v>925</v>
      </c>
      <c r="I46" s="54" t="s">
        <v>958</v>
      </c>
      <c r="K46" s="53" t="s">
        <v>959</v>
      </c>
      <c r="L46" s="54" t="s">
        <v>960</v>
      </c>
    </row>
    <row r="47" spans="2:12" ht="12.75">
      <c r="B47" s="53" t="s">
        <v>963</v>
      </c>
      <c r="C47" s="54" t="s">
        <v>964</v>
      </c>
      <c r="E47" s="53" t="s">
        <v>986</v>
      </c>
      <c r="F47" s="54" t="s">
        <v>987</v>
      </c>
      <c r="H47" s="53" t="s">
        <v>961</v>
      </c>
      <c r="I47" s="54" t="s">
        <v>962</v>
      </c>
      <c r="K47" s="53" t="s">
        <v>963</v>
      </c>
      <c r="L47" s="54" t="s">
        <v>964</v>
      </c>
    </row>
    <row r="48" spans="2:12" ht="12.75">
      <c r="B48" s="53" t="s">
        <v>967</v>
      </c>
      <c r="C48" s="54" t="s">
        <v>968</v>
      </c>
      <c r="E48" s="53" t="s">
        <v>935</v>
      </c>
      <c r="F48" s="54" t="s">
        <v>936</v>
      </c>
      <c r="H48" s="53" t="s">
        <v>965</v>
      </c>
      <c r="I48" s="54" t="s">
        <v>966</v>
      </c>
      <c r="K48" s="53" t="s">
        <v>967</v>
      </c>
      <c r="L48" s="54" t="s">
        <v>968</v>
      </c>
    </row>
    <row r="49" spans="2:12" ht="12.75">
      <c r="B49" s="53" t="s">
        <v>130</v>
      </c>
      <c r="C49" s="54" t="s">
        <v>183</v>
      </c>
      <c r="E49" s="53" t="s">
        <v>988</v>
      </c>
      <c r="F49" s="54" t="s">
        <v>989</v>
      </c>
      <c r="H49" s="53" t="s">
        <v>969</v>
      </c>
      <c r="I49" s="54" t="s">
        <v>970</v>
      </c>
      <c r="K49" s="53" t="s">
        <v>971</v>
      </c>
      <c r="L49" s="54" t="s">
        <v>972</v>
      </c>
    </row>
    <row r="50" spans="2:12" ht="12.75">
      <c r="B50" s="53" t="s">
        <v>943</v>
      </c>
      <c r="C50" s="54" t="s">
        <v>944</v>
      </c>
      <c r="E50" s="53" t="s">
        <v>990</v>
      </c>
      <c r="F50" s="54" t="s">
        <v>991</v>
      </c>
      <c r="H50" s="53" t="s">
        <v>973</v>
      </c>
      <c r="I50" s="54" t="s">
        <v>974</v>
      </c>
      <c r="K50" s="53" t="s">
        <v>975</v>
      </c>
      <c r="L50" s="54" t="s">
        <v>976</v>
      </c>
    </row>
    <row r="51" spans="2:12" ht="12.75">
      <c r="B51" s="53" t="s">
        <v>949</v>
      </c>
      <c r="C51" s="54" t="s">
        <v>950</v>
      </c>
      <c r="E51" s="53" t="s">
        <v>977</v>
      </c>
      <c r="F51" s="54" t="s">
        <v>978</v>
      </c>
      <c r="H51" s="53" t="s">
        <v>977</v>
      </c>
      <c r="I51" s="54" t="s">
        <v>978</v>
      </c>
      <c r="K51" s="53" t="s">
        <v>977</v>
      </c>
      <c r="L51" s="54" t="s">
        <v>978</v>
      </c>
    </row>
    <row r="53" spans="2:12" ht="12.75">
      <c r="B53" s="53" t="s">
        <v>1000</v>
      </c>
      <c r="C53" s="54" t="s">
        <v>915</v>
      </c>
      <c r="E53" s="53" t="s">
        <v>1001</v>
      </c>
      <c r="F53" s="54" t="s">
        <v>915</v>
      </c>
      <c r="H53" s="53" t="s">
        <v>1002</v>
      </c>
      <c r="I53" s="54" t="s">
        <v>915</v>
      </c>
      <c r="K53" s="53" t="s">
        <v>1003</v>
      </c>
      <c r="L53" s="54" t="s">
        <v>915</v>
      </c>
    </row>
    <row r="54" spans="2:12" ht="12.75">
      <c r="B54" s="53" t="s">
        <v>983</v>
      </c>
      <c r="C54" s="54" t="s">
        <v>983</v>
      </c>
      <c r="E54" s="53" t="s">
        <v>957</v>
      </c>
      <c r="F54" s="54" t="s">
        <v>957</v>
      </c>
      <c r="H54" s="53" t="s">
        <v>199</v>
      </c>
      <c r="I54" s="54" t="s">
        <v>199</v>
      </c>
      <c r="K54" s="53" t="s">
        <v>919</v>
      </c>
      <c r="L54" s="54" t="s">
        <v>919</v>
      </c>
    </row>
    <row r="55" spans="2:12" ht="12.75">
      <c r="B55" s="53" t="s">
        <v>984</v>
      </c>
      <c r="C55" s="54" t="s">
        <v>985</v>
      </c>
      <c r="E55" s="53" t="s">
        <v>925</v>
      </c>
      <c r="F55" s="54" t="s">
        <v>958</v>
      </c>
      <c r="H55" s="53" t="s">
        <v>922</v>
      </c>
      <c r="I55" s="54" t="s">
        <v>390</v>
      </c>
      <c r="K55" s="53" t="s">
        <v>923</v>
      </c>
      <c r="L55" s="54" t="s">
        <v>924</v>
      </c>
    </row>
    <row r="56" spans="2:12" ht="12.75">
      <c r="B56" s="53" t="s">
        <v>986</v>
      </c>
      <c r="C56" s="54" t="s">
        <v>987</v>
      </c>
      <c r="E56" s="53" t="s">
        <v>961</v>
      </c>
      <c r="F56" s="54" t="s">
        <v>962</v>
      </c>
      <c r="H56" s="53" t="s">
        <v>927</v>
      </c>
      <c r="I56" s="54" t="s">
        <v>928</v>
      </c>
      <c r="K56" s="53" t="s">
        <v>929</v>
      </c>
      <c r="L56" s="54" t="s">
        <v>930</v>
      </c>
    </row>
    <row r="57" spans="2:12" ht="12.75">
      <c r="B57" s="53" t="s">
        <v>935</v>
      </c>
      <c r="C57" s="54" t="s">
        <v>936</v>
      </c>
      <c r="E57" s="53" t="s">
        <v>965</v>
      </c>
      <c r="F57" s="54" t="s">
        <v>966</v>
      </c>
      <c r="H57" s="53" t="s">
        <v>933</v>
      </c>
      <c r="I57" s="54" t="s">
        <v>934</v>
      </c>
      <c r="K57" s="53" t="s">
        <v>935</v>
      </c>
      <c r="L57" s="54" t="s">
        <v>936</v>
      </c>
    </row>
    <row r="58" spans="2:12" ht="12.75">
      <c r="B58" s="53" t="s">
        <v>988</v>
      </c>
      <c r="C58" s="54" t="s">
        <v>989</v>
      </c>
      <c r="E58" s="53" t="s">
        <v>969</v>
      </c>
      <c r="F58" s="54" t="s">
        <v>970</v>
      </c>
      <c r="H58" s="53" t="s">
        <v>971</v>
      </c>
      <c r="I58" s="54" t="s">
        <v>972</v>
      </c>
      <c r="K58" s="53" t="s">
        <v>939</v>
      </c>
      <c r="L58" s="54" t="s">
        <v>940</v>
      </c>
    </row>
    <row r="59" spans="2:12" ht="12.75">
      <c r="B59" s="53" t="s">
        <v>990</v>
      </c>
      <c r="C59" s="54" t="s">
        <v>991</v>
      </c>
      <c r="E59" s="53" t="s">
        <v>973</v>
      </c>
      <c r="F59" s="54" t="s">
        <v>974</v>
      </c>
      <c r="H59" s="53" t="s">
        <v>975</v>
      </c>
      <c r="I59" s="54" t="s">
        <v>976</v>
      </c>
      <c r="K59" s="53" t="s">
        <v>945</v>
      </c>
      <c r="L59" s="54" t="s">
        <v>946</v>
      </c>
    </row>
    <row r="60" spans="2:12" ht="12.75">
      <c r="B60" s="53" t="s">
        <v>977</v>
      </c>
      <c r="C60" s="54" t="s">
        <v>978</v>
      </c>
      <c r="E60" s="53" t="s">
        <v>977</v>
      </c>
      <c r="F60" s="54" t="s">
        <v>978</v>
      </c>
      <c r="H60" s="53" t="s">
        <v>977</v>
      </c>
      <c r="I60" s="54" t="s">
        <v>978</v>
      </c>
      <c r="K60" s="53" t="s">
        <v>951</v>
      </c>
      <c r="L60" s="54" t="s">
        <v>952</v>
      </c>
    </row>
  </sheetData>
  <sheetProtection selectLockedCells="1" selectUnlockedCells="1"/>
  <printOptions/>
  <pageMargins left="0.75" right="0.7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Berro</dc:creator>
  <cp:keywords/>
  <dc:description/>
  <cp:lastModifiedBy/>
  <cp:lastPrinted>2001-11-01T19:14:29Z</cp:lastPrinted>
  <dcterms:created xsi:type="dcterms:W3CDTF">1998-10-30T02:14:45Z</dcterms:created>
  <dcterms:modified xsi:type="dcterms:W3CDTF">2014-07-15T01:19:59Z</dcterms:modified>
  <cp:category/>
  <cp:version/>
  <cp:contentType/>
  <cp:contentStatus/>
  <cp:revision>430</cp:revision>
</cp:coreProperties>
</file>